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4820" windowHeight="8925" activeTab="2"/>
  </bookViews>
  <sheets>
    <sheet name="TORNEOS INDIVIDUALES" sheetId="1" r:id="rId1"/>
    <sheet name="TORNEOS POR EQUIPOS" sheetId="2" r:id="rId2"/>
    <sheet name="TORNEOS OPEN" sheetId="3" r:id="rId3"/>
    <sheet name="ACTIVIDADES" sheetId="4" r:id="rId4"/>
  </sheets>
  <definedNames/>
  <calcPr fullCalcOnLoad="1"/>
</workbook>
</file>

<file path=xl/sharedStrings.xml><?xml version="1.0" encoding="utf-8"?>
<sst xmlns="http://schemas.openxmlformats.org/spreadsheetml/2006/main" count="1305" uniqueCount="261">
  <si>
    <t>DELEGACIÓN PROVINCIAL</t>
  </si>
  <si>
    <t>NOMBRE</t>
  </si>
  <si>
    <t>LUGAR</t>
  </si>
  <si>
    <t>ARBITRO PRINCIPAL</t>
  </si>
  <si>
    <t>Nº PARTICIPANTES</t>
  </si>
  <si>
    <t>CUADRO DE HONOR</t>
  </si>
  <si>
    <t>CAMPEÓN</t>
  </si>
  <si>
    <t>Nombre</t>
  </si>
  <si>
    <t>Procedencia</t>
  </si>
  <si>
    <t>SUBCAMPEÓN</t>
  </si>
  <si>
    <t>TERCERO</t>
  </si>
  <si>
    <t>OTRAS ACTIVIDADES</t>
  </si>
  <si>
    <t>RESPONSABLE</t>
  </si>
  <si>
    <t>DESCRIPCIÓN</t>
  </si>
  <si>
    <t>PARTICIPANTES</t>
  </si>
  <si>
    <t>NOTAS</t>
  </si>
  <si>
    <t>FECHA INICIO</t>
  </si>
  <si>
    <t>FECHA FIN</t>
  </si>
  <si>
    <t>RITMO JUEGO</t>
  </si>
  <si>
    <t>TORNEOS INDIVIDUALES</t>
  </si>
  <si>
    <t>Ptos.</t>
  </si>
  <si>
    <t>(Concentraciones, jornadas, cursos,  …)</t>
  </si>
  <si>
    <t>TORNEOS POR EQUIPOS</t>
  </si>
  <si>
    <t>CATEGORIAS</t>
  </si>
  <si>
    <t>(rellenar por orden indicando el nombre de la categoría si fuese distinto)</t>
  </si>
  <si>
    <t>EQUIPO</t>
  </si>
  <si>
    <t>NUMERO DE TABLEROS</t>
  </si>
  <si>
    <t>NÚMERO DE EQUIPOS</t>
  </si>
  <si>
    <t>CAMPEONA FEM.</t>
  </si>
  <si>
    <t>SUBCAMPEONA FEM.</t>
  </si>
  <si>
    <t>TERCERA FEM.</t>
  </si>
  <si>
    <t>DIRECTOR/ÁRBITRO</t>
  </si>
  <si>
    <t>Nº RONDAS</t>
  </si>
  <si>
    <t>CÁDIZ</t>
  </si>
  <si>
    <t>20 m + 10 s</t>
  </si>
  <si>
    <t>Algeciras</t>
  </si>
  <si>
    <t>Daniel Díaz Miño</t>
  </si>
  <si>
    <t>Eduardo Manuel Monge Gómez</t>
  </si>
  <si>
    <t>Chipiona</t>
  </si>
  <si>
    <t>Sanlúcar</t>
  </si>
  <si>
    <t>Juan Pedro Cordón Gutiérrez</t>
  </si>
  <si>
    <t>Francisco M. Bedoya Martínez</t>
  </si>
  <si>
    <t>30 m + 10 s</t>
  </si>
  <si>
    <t>Alex Garrido Outón</t>
  </si>
  <si>
    <t>San Fernando</t>
  </si>
  <si>
    <t>Nicolás Sibaja García</t>
  </si>
  <si>
    <t>Rota</t>
  </si>
  <si>
    <t>Alejandro Cuéllar Montes</t>
  </si>
  <si>
    <t>María Milagros Tocino Rivas</t>
  </si>
  <si>
    <t>Amalia Fernández Laredo</t>
  </si>
  <si>
    <t>Paola González Chamorro</t>
  </si>
  <si>
    <t>Juan Fernando Román Sánchez</t>
  </si>
  <si>
    <t>Francisco Bedoya Román</t>
  </si>
  <si>
    <t>Mario Lázaro López</t>
  </si>
  <si>
    <t>Óscar Parejo Arroyo</t>
  </si>
  <si>
    <t>Paula Garzón Campos</t>
  </si>
  <si>
    <t>Berta Fernández Monreal</t>
  </si>
  <si>
    <t>Paola Alonso Díez</t>
  </si>
  <si>
    <t>Antonio Caballero Foncubierta</t>
  </si>
  <si>
    <t>Chiclana</t>
  </si>
  <si>
    <t>Marta Fernández Galán</t>
  </si>
  <si>
    <t>Juan Pedro Cabeza de Vaca Ruiz</t>
  </si>
  <si>
    <t>El Puerto</t>
  </si>
  <si>
    <t>(Junto Cpto Sub16)</t>
  </si>
  <si>
    <t>(Junto Cpto Sub14)</t>
  </si>
  <si>
    <t>Enrique Pescador Canora</t>
  </si>
  <si>
    <t>90 m + 30 s</t>
  </si>
  <si>
    <t>(Junto Cpto Absoluto y B)</t>
  </si>
  <si>
    <t>Esteban Rosa Ruiz</t>
  </si>
  <si>
    <t>Francisco Javier Cruz Ravina</t>
  </si>
  <si>
    <t>Antonio Ruiz Ledo</t>
  </si>
  <si>
    <t>Jerez</t>
  </si>
  <si>
    <t>Juan López Valcárcel</t>
  </si>
  <si>
    <t>Los Barrios</t>
  </si>
  <si>
    <t>Miguel Medina Villalba</t>
  </si>
  <si>
    <t>3 m + 2 s</t>
  </si>
  <si>
    <t>Daniel Escobar Domínguez</t>
  </si>
  <si>
    <t>Juan Antonio Urbina Pérez</t>
  </si>
  <si>
    <t>Enrique Osuna Vega</t>
  </si>
  <si>
    <t>No celebrado</t>
  </si>
  <si>
    <t>Provincia de Cádiz</t>
  </si>
  <si>
    <t>Antonio Guerrero Romero / Daniel Escobar Domínguez</t>
  </si>
  <si>
    <t>Chipiona Caepionis Turris</t>
  </si>
  <si>
    <t>Rota Casino Roteño</t>
  </si>
  <si>
    <t>Ruy López B Escayolas Estrada</t>
  </si>
  <si>
    <t>B</t>
  </si>
  <si>
    <t>ABSOLUTO</t>
  </si>
  <si>
    <t>El Puerto de Santa María</t>
  </si>
  <si>
    <t>25 m + 10 s</t>
  </si>
  <si>
    <t>Ruy López D</t>
  </si>
  <si>
    <t>Peña Isleña D</t>
  </si>
  <si>
    <t>Shahmat F</t>
  </si>
  <si>
    <t>Sanlúcar de Barrameda</t>
  </si>
  <si>
    <t>10 m + 5 s</t>
  </si>
  <si>
    <t>Shahmat</t>
  </si>
  <si>
    <t>Shahmat A</t>
  </si>
  <si>
    <t>TORNEOS OPEN</t>
  </si>
  <si>
    <t>(Válidos para elo FADA)</t>
  </si>
  <si>
    <t>Campeón</t>
  </si>
  <si>
    <t>Subcampeón</t>
  </si>
  <si>
    <t>Tercero</t>
  </si>
  <si>
    <t>Jerez de la Frontera</t>
  </si>
  <si>
    <t>Martina Pérez Escudero</t>
  </si>
  <si>
    <t>Altillo</t>
  </si>
  <si>
    <t>Pablo Díaz Miño</t>
  </si>
  <si>
    <t>Mauricio Gentes Benito</t>
  </si>
  <si>
    <t>Diego Gil Belizón</t>
  </si>
  <si>
    <t>Alfonso Cuéllar Rodríguez</t>
  </si>
  <si>
    <t>12 m + 3 s</t>
  </si>
  <si>
    <t>Chiclana de la Frontera</t>
  </si>
  <si>
    <t>José María Pavón Alías</t>
  </si>
  <si>
    <t>15 m + 3 s</t>
  </si>
  <si>
    <t>15 m + 5 s</t>
  </si>
  <si>
    <t>SOCIAL ACTIVO PAI</t>
  </si>
  <si>
    <t>Jesús María Román Sánchez</t>
  </si>
  <si>
    <t>OPEN INTERNACIONAL VILLA DE CONIL</t>
  </si>
  <si>
    <t>Sagrario Rodríguez Aguilar</t>
  </si>
  <si>
    <t>José Antonio Gómez Calle</t>
  </si>
  <si>
    <t>Pedro Puerto Delgado</t>
  </si>
  <si>
    <t>XXVII OPEN DE SAN FERNANDO</t>
  </si>
  <si>
    <t>20 m + 5 s</t>
  </si>
  <si>
    <t>XXI TORNEO ESCAYOLA ESTRADA</t>
  </si>
  <si>
    <t>20 m + 3 s</t>
  </si>
  <si>
    <t>Simultánea</t>
  </si>
  <si>
    <t>Zahara de la Sierra</t>
  </si>
  <si>
    <t>MI Camile Coudari</t>
  </si>
  <si>
    <t>Curso Centro de Profesorado</t>
  </si>
  <si>
    <t>Capacitación Maestros</t>
  </si>
  <si>
    <t>CEIP Serafina Andrades</t>
  </si>
  <si>
    <t>Open Escolar Holiday Inn</t>
  </si>
  <si>
    <t>Torneo de promoción</t>
  </si>
  <si>
    <t>Categorías sub8 y sub12</t>
  </si>
  <si>
    <t>Torneo Ciudad de Vejer</t>
  </si>
  <si>
    <t>Vejer de la Frontera</t>
  </si>
  <si>
    <t>MF Francisco Javier Cruz Ravina</t>
  </si>
  <si>
    <t>CEIP Cristo de las Misericordias</t>
  </si>
  <si>
    <t>Clase Magistral</t>
  </si>
  <si>
    <t>GM Daniel Cámpora Sivori</t>
  </si>
  <si>
    <t>La Teoría de Steinitz en el Ajedrez Moderno</t>
  </si>
  <si>
    <t>Nocturno Shahmat</t>
  </si>
  <si>
    <t>Social Shahmat</t>
  </si>
  <si>
    <t>Torneo social</t>
  </si>
  <si>
    <t>Verano deportivo Chipiona</t>
  </si>
  <si>
    <t>Manuel Monge Lorenzo</t>
  </si>
  <si>
    <t>4 torneos de promoción</t>
  </si>
  <si>
    <t>Torneos mensuales de los viernes</t>
  </si>
  <si>
    <t>Bar Litos Corner</t>
  </si>
  <si>
    <t>30 (por cada torneo)</t>
  </si>
  <si>
    <t>Promoción Ajedrez en San Fernando</t>
  </si>
  <si>
    <t>Torneo Jaque al Rey IU Rota</t>
  </si>
  <si>
    <t>Verano deportivo Chiclana</t>
  </si>
  <si>
    <t>2 torneos de promoción</t>
  </si>
  <si>
    <t>Playa de la Barrosa</t>
  </si>
  <si>
    <t>Torneo de Promoción</t>
  </si>
  <si>
    <t>Torneo AA.VV. García Lorca</t>
  </si>
  <si>
    <t>Verano deportivo Rota</t>
  </si>
  <si>
    <t>Playero + noctrurno</t>
  </si>
  <si>
    <t>Promoción del ajedrez en Algeciras</t>
  </si>
  <si>
    <t>Carlos Viñas Guerrero</t>
  </si>
  <si>
    <t>Jerez de la Frontera y Chipiona</t>
  </si>
  <si>
    <t>Santiago Villanueva Márquez</t>
  </si>
  <si>
    <t>Paloma Garoz Gassín</t>
  </si>
  <si>
    <t>Rafael Niño Rodríguez</t>
  </si>
  <si>
    <t>Gonzalo Sánchez Martín</t>
  </si>
  <si>
    <t>David Bautista Prados</t>
  </si>
  <si>
    <t>Guillermo Ruiz Fernández-Portal</t>
  </si>
  <si>
    <t>Fernando Martín de Laa</t>
  </si>
  <si>
    <t>Raúl Baustista Prados</t>
  </si>
  <si>
    <t>Cristian Huertas Ruiz de Castro</t>
  </si>
  <si>
    <t>(Junto Cpto Absoluto B)</t>
  </si>
  <si>
    <t>Chiclana, Sanlúcar y Los Barrios</t>
  </si>
  <si>
    <t>Ángel Mesa García</t>
  </si>
  <si>
    <t>Ánfora</t>
  </si>
  <si>
    <t>Joaquín Ruiz Manrique</t>
  </si>
  <si>
    <t>Pedro Oliva Lobato</t>
  </si>
  <si>
    <t>Juan Manuel González Blázquez</t>
  </si>
  <si>
    <t>José Ignacio Ibarrola Ariño</t>
  </si>
  <si>
    <t>2305/2015</t>
  </si>
  <si>
    <t>Francisco Caramé González</t>
  </si>
  <si>
    <t>José Antonio Ríos González</t>
  </si>
  <si>
    <t>7 m + 5 s</t>
  </si>
  <si>
    <t>Juan Carlos Palomino López</t>
  </si>
  <si>
    <t xml:space="preserve"> </t>
  </si>
  <si>
    <t>Hugo Samaniego López</t>
  </si>
  <si>
    <t>José Luis Caballero Moreno</t>
  </si>
  <si>
    <t>Salomé Lelong García</t>
  </si>
  <si>
    <t>Hao Jue He</t>
  </si>
  <si>
    <t>Carmen Aroca Núñez</t>
  </si>
  <si>
    <t>MEMORIA FADA 2015</t>
  </si>
  <si>
    <t>Algeciras A</t>
  </si>
  <si>
    <t>Roteño</t>
  </si>
  <si>
    <t>8 m + 3 s</t>
  </si>
  <si>
    <t>I TORNEO PIZZERIA MONTJUIC</t>
  </si>
  <si>
    <t>XIII OPEN INTERNACIONAL LAUDE ALTILLO SCHOOL</t>
  </si>
  <si>
    <t>SOCIAL PEÑA ISLEÑA 2015</t>
  </si>
  <si>
    <t>VII TORNEO JAQUE AL REY</t>
  </si>
  <si>
    <t>Javier Facio Cortés</t>
  </si>
  <si>
    <t>II TORNEO SHAHMAT</t>
  </si>
  <si>
    <t>25 m + 3 s</t>
  </si>
  <si>
    <t>I PLAYERO CHIPIONA</t>
  </si>
  <si>
    <t>SOCIAL ÁNFORA</t>
  </si>
  <si>
    <t>Cádiz</t>
  </si>
  <si>
    <t>Francisco Javier Macías Román</t>
  </si>
  <si>
    <t>XXII OPEN CIUDAD DE CHICLANA</t>
  </si>
  <si>
    <t>40 m + 5 s</t>
  </si>
  <si>
    <t>II TORNEO CIUDAD DE VEJER</t>
  </si>
  <si>
    <t>8 m + 4 s</t>
  </si>
  <si>
    <t>TORNEO DE AJEDREZ EN LA PLAYA - ROTA</t>
  </si>
  <si>
    <t>XXX OPEN CIUDAD DE EL PUERTO</t>
  </si>
  <si>
    <t>Puerto de Santa María</t>
  </si>
  <si>
    <t>XXIX OPEN DE SANLUCAR</t>
  </si>
  <si>
    <t>II PLAYERO CHIPIONA</t>
  </si>
  <si>
    <t>XXXVIII OPEN CHIPIONA</t>
  </si>
  <si>
    <t>45 m + 10 s</t>
  </si>
  <si>
    <t>XXVIII OPEN CASTILLO DE LUNA - ROTA</t>
  </si>
  <si>
    <t>16 m + 5 s</t>
  </si>
  <si>
    <t>Curso de Árbitro</t>
  </si>
  <si>
    <t>José Miguel Fernández García</t>
  </si>
  <si>
    <t>Pedro Eugenio Torres Ventosa</t>
  </si>
  <si>
    <t>Esuri</t>
  </si>
  <si>
    <t>Gregorio Pacheco Arjona</t>
  </si>
  <si>
    <t>Juan Chacón Pérez</t>
  </si>
  <si>
    <t>Oromana</t>
  </si>
  <si>
    <t>Stefan Djuric</t>
  </si>
  <si>
    <t>Serbia</t>
  </si>
  <si>
    <t>Jesús Román Sánchez</t>
  </si>
  <si>
    <t>Stuart Conquest</t>
  </si>
  <si>
    <t>Inglaterra</t>
  </si>
  <si>
    <t>Antonio Naranjo Moreno</t>
  </si>
  <si>
    <t>Málaga</t>
  </si>
  <si>
    <t>Tomás Rey García</t>
  </si>
  <si>
    <t>Juan Carlos de la Cruz Fernández</t>
  </si>
  <si>
    <t>Cristian Silva Lucena</t>
  </si>
  <si>
    <t>Ismael Díaz Castro</t>
  </si>
  <si>
    <t>Tiempo y Mente</t>
  </si>
  <si>
    <t>Alberto Rodríguez Morales</t>
  </si>
  <si>
    <t>Ismael Alshameary Puente</t>
  </si>
  <si>
    <t>Espartinas</t>
  </si>
  <si>
    <t>Luis Fernández Siles</t>
  </si>
  <si>
    <t>Nazari Granada</t>
  </si>
  <si>
    <t>Rafael Montero Meléndez</t>
  </si>
  <si>
    <t>Roberto Carlos Gómez Ledo</t>
  </si>
  <si>
    <t>Cuba</t>
  </si>
  <si>
    <t>Luis María Campos Gambuti</t>
  </si>
  <si>
    <t>Alicante</t>
  </si>
  <si>
    <t>Juan Montalbán Rivera</t>
  </si>
  <si>
    <t>Antonio Guerrero Romero</t>
  </si>
  <si>
    <t>Fernando Romero Valencia</t>
  </si>
  <si>
    <t>José Domingo Calle Moreau</t>
  </si>
  <si>
    <t>Aleph Utrera</t>
  </si>
  <si>
    <t>Ismael Puyana Castellano</t>
  </si>
  <si>
    <t>Juan Antonio García López</t>
  </si>
  <si>
    <t>Murcia</t>
  </si>
  <si>
    <t>VII TORNEO DE PROMOCIÓN PEÑA ISLEÑA</t>
  </si>
  <si>
    <t>Alejandro Pérez García</t>
  </si>
  <si>
    <t>Marbella</t>
  </si>
  <si>
    <t>Francisco Caruncho González</t>
  </si>
  <si>
    <t>Daniel Moya de la Flor</t>
  </si>
  <si>
    <t>Anfora</t>
  </si>
  <si>
    <t>José Manuel Fuertes Romo</t>
  </si>
  <si>
    <t>Ignacio Hernández García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</si>
</sst>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34" borderId="17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2"/>
  <sheetViews>
    <sheetView zoomScalePageLayoutView="0" workbookViewId="0" topLeftCell="A187">
      <selection activeCell="C137" sqref="C137"/>
    </sheetView>
  </sheetViews>
  <sheetFormatPr defaultColWidth="9.140625" defaultRowHeight="12.75"/>
  <cols>
    <col min="1" max="1" width="3.8515625" style="0" customWidth="1"/>
    <col min="2" max="2" width="24.8515625" style="0" bestFit="1" customWidth="1"/>
    <col min="3" max="3" width="50.7109375" style="0" bestFit="1" customWidth="1"/>
    <col min="4" max="4" width="13.57421875" style="0" bestFit="1" customWidth="1"/>
    <col min="5" max="5" width="10.8515625" style="12" customWidth="1"/>
  </cols>
  <sheetData>
    <row r="1" ht="13.5" thickBot="1">
      <c r="B1" t="s">
        <v>188</v>
      </c>
    </row>
    <row r="2" spans="2:3" ht="13.5" thickBot="1">
      <c r="B2" s="1" t="s">
        <v>0</v>
      </c>
      <c r="C2" s="11" t="s">
        <v>33</v>
      </c>
    </row>
    <row r="3" ht="13.5" thickBot="1"/>
    <row r="4" spans="2:5" ht="13.5" thickBot="1">
      <c r="B4" s="19" t="s">
        <v>19</v>
      </c>
      <c r="C4" s="2"/>
      <c r="D4" s="2"/>
      <c r="E4" s="13"/>
    </row>
    <row r="5" ht="13.5" thickBot="1"/>
    <row r="6" spans="2:5" ht="12.75">
      <c r="B6" s="3" t="s">
        <v>1</v>
      </c>
      <c r="C6" s="25" t="str">
        <f>CONCATENATE("CAMPEONATO DE ",C$2," SUB08")</f>
        <v>CAMPEONATO DE CÁDIZ SUB08</v>
      </c>
      <c r="D6" s="4"/>
      <c r="E6" s="14"/>
    </row>
    <row r="7" spans="2:5" ht="12.75">
      <c r="B7" s="5" t="s">
        <v>2</v>
      </c>
      <c r="C7" s="10" t="s">
        <v>159</v>
      </c>
      <c r="D7" s="6" t="s">
        <v>16</v>
      </c>
      <c r="E7" s="15">
        <v>42042</v>
      </c>
    </row>
    <row r="8" spans="2:5" ht="12.75">
      <c r="B8" s="5" t="s">
        <v>3</v>
      </c>
      <c r="C8" s="6" t="s">
        <v>65</v>
      </c>
      <c r="D8" s="6" t="s">
        <v>17</v>
      </c>
      <c r="E8" s="15">
        <v>42049</v>
      </c>
    </row>
    <row r="9" spans="2:5" ht="12.75">
      <c r="B9" s="5"/>
      <c r="C9" s="6" t="s">
        <v>40</v>
      </c>
      <c r="D9" s="6" t="s">
        <v>18</v>
      </c>
      <c r="E9" s="16" t="s">
        <v>34</v>
      </c>
    </row>
    <row r="10" spans="2:5" ht="13.5" thickBot="1">
      <c r="B10" s="7" t="s">
        <v>4</v>
      </c>
      <c r="C10" s="13">
        <v>18</v>
      </c>
      <c r="D10" s="2" t="s">
        <v>32</v>
      </c>
      <c r="E10" s="17">
        <v>9</v>
      </c>
    </row>
    <row r="11" spans="2:5" ht="12.75">
      <c r="B11" s="8" t="s">
        <v>5</v>
      </c>
      <c r="C11" s="9" t="s">
        <v>7</v>
      </c>
      <c r="D11" s="9" t="s">
        <v>8</v>
      </c>
      <c r="E11" s="18" t="s">
        <v>20</v>
      </c>
    </row>
    <row r="12" spans="2:5" ht="12.75">
      <c r="B12" s="5" t="s">
        <v>6</v>
      </c>
      <c r="C12" s="43" t="s">
        <v>36</v>
      </c>
      <c r="D12" s="43" t="s">
        <v>35</v>
      </c>
      <c r="E12" s="16">
        <v>8.5</v>
      </c>
    </row>
    <row r="13" spans="2:5" ht="12.75">
      <c r="B13" s="5" t="s">
        <v>9</v>
      </c>
      <c r="C13" s="43" t="s">
        <v>160</v>
      </c>
      <c r="D13" s="43" t="s">
        <v>46</v>
      </c>
      <c r="E13" s="16">
        <v>7.5</v>
      </c>
    </row>
    <row r="14" spans="2:5" ht="12.75">
      <c r="B14" s="5" t="s">
        <v>10</v>
      </c>
      <c r="C14" s="43" t="s">
        <v>37</v>
      </c>
      <c r="D14" s="43" t="s">
        <v>38</v>
      </c>
      <c r="E14" s="16">
        <v>7</v>
      </c>
    </row>
    <row r="15" spans="2:5" ht="12.75">
      <c r="B15" s="5" t="s">
        <v>28</v>
      </c>
      <c r="C15" s="53" t="s">
        <v>102</v>
      </c>
      <c r="D15" s="43" t="s">
        <v>94</v>
      </c>
      <c r="E15" s="16">
        <v>4</v>
      </c>
    </row>
    <row r="16" spans="2:5" ht="12.75">
      <c r="B16" s="5" t="s">
        <v>29</v>
      </c>
      <c r="C16" s="53" t="s">
        <v>161</v>
      </c>
      <c r="D16" s="43" t="s">
        <v>94</v>
      </c>
      <c r="E16" s="16">
        <v>3</v>
      </c>
    </row>
    <row r="17" spans="2:5" ht="13.5" thickBot="1">
      <c r="B17" s="7" t="s">
        <v>30</v>
      </c>
      <c r="C17" s="2"/>
      <c r="D17" s="2"/>
      <c r="E17" s="17"/>
    </row>
    <row r="18" ht="13.5" thickBot="1"/>
    <row r="19" spans="2:5" ht="12.75">
      <c r="B19" s="3" t="s">
        <v>1</v>
      </c>
      <c r="C19" s="25" t="str">
        <f>CONCATENATE("CAMPEONATO DE ",C$2," SUB10")</f>
        <v>CAMPEONATO DE CÁDIZ SUB10</v>
      </c>
      <c r="D19" s="4"/>
      <c r="E19" s="14"/>
    </row>
    <row r="20" spans="2:5" ht="12.75">
      <c r="B20" s="5" t="s">
        <v>2</v>
      </c>
      <c r="C20" s="10" t="s">
        <v>159</v>
      </c>
      <c r="D20" s="6" t="s">
        <v>16</v>
      </c>
      <c r="E20" s="15">
        <v>42042</v>
      </c>
    </row>
    <row r="21" spans="2:5" ht="12.75">
      <c r="B21" s="5" t="s">
        <v>3</v>
      </c>
      <c r="C21" s="6" t="s">
        <v>65</v>
      </c>
      <c r="D21" s="6" t="s">
        <v>17</v>
      </c>
      <c r="E21" s="15">
        <v>42049</v>
      </c>
    </row>
    <row r="22" spans="2:5" ht="12.75">
      <c r="B22" s="5"/>
      <c r="C22" s="6" t="s">
        <v>41</v>
      </c>
      <c r="D22" s="6" t="s">
        <v>18</v>
      </c>
      <c r="E22" s="16" t="s">
        <v>42</v>
      </c>
    </row>
    <row r="23" spans="2:5" ht="13.5" thickBot="1">
      <c r="B23" s="7" t="s">
        <v>4</v>
      </c>
      <c r="C23" s="13">
        <v>29</v>
      </c>
      <c r="D23" s="2" t="s">
        <v>32</v>
      </c>
      <c r="E23" s="17">
        <v>7</v>
      </c>
    </row>
    <row r="24" spans="2:5" ht="12.75">
      <c r="B24" s="8" t="s">
        <v>5</v>
      </c>
      <c r="C24" s="9" t="s">
        <v>7</v>
      </c>
      <c r="D24" s="9" t="s">
        <v>8</v>
      </c>
      <c r="E24" s="18" t="s">
        <v>20</v>
      </c>
    </row>
    <row r="25" spans="2:5" ht="12.75">
      <c r="B25" s="5" t="s">
        <v>6</v>
      </c>
      <c r="C25" s="6" t="s">
        <v>43</v>
      </c>
      <c r="D25" s="43" t="s">
        <v>44</v>
      </c>
      <c r="E25" s="16">
        <v>7</v>
      </c>
    </row>
    <row r="26" spans="2:5" ht="12.75">
      <c r="B26" s="5" t="s">
        <v>9</v>
      </c>
      <c r="C26" s="43" t="s">
        <v>162</v>
      </c>
      <c r="D26" s="43" t="s">
        <v>46</v>
      </c>
      <c r="E26" s="16">
        <v>5</v>
      </c>
    </row>
    <row r="27" spans="2:5" ht="12.75">
      <c r="B27" s="5" t="s">
        <v>10</v>
      </c>
      <c r="C27" s="43" t="s">
        <v>163</v>
      </c>
      <c r="D27" s="43" t="s">
        <v>94</v>
      </c>
      <c r="E27" s="16">
        <v>5</v>
      </c>
    </row>
    <row r="28" spans="2:5" ht="12.75">
      <c r="B28" s="5" t="s">
        <v>28</v>
      </c>
      <c r="C28" s="43" t="s">
        <v>48</v>
      </c>
      <c r="D28" s="43" t="s">
        <v>44</v>
      </c>
      <c r="E28" s="16">
        <v>5</v>
      </c>
    </row>
    <row r="29" spans="2:5" ht="12.75">
      <c r="B29" s="5" t="s">
        <v>29</v>
      </c>
      <c r="C29" s="43" t="s">
        <v>50</v>
      </c>
      <c r="D29" s="43" t="s">
        <v>94</v>
      </c>
      <c r="E29" s="16">
        <v>4</v>
      </c>
    </row>
    <row r="30" spans="2:5" ht="13.5" thickBot="1">
      <c r="B30" s="7" t="s">
        <v>30</v>
      </c>
      <c r="C30" s="2" t="s">
        <v>49</v>
      </c>
      <c r="D30" s="2" t="s">
        <v>94</v>
      </c>
      <c r="E30" s="17">
        <v>3</v>
      </c>
    </row>
    <row r="31" ht="13.5" thickBot="1"/>
    <row r="32" spans="2:5" ht="12.75">
      <c r="B32" s="3" t="s">
        <v>1</v>
      </c>
      <c r="C32" s="25" t="str">
        <f>CONCATENATE("CAMPEONATO DE ",C$2," SUB12")</f>
        <v>CAMPEONATO DE CÁDIZ SUB12</v>
      </c>
      <c r="D32" s="4"/>
      <c r="E32" s="14"/>
    </row>
    <row r="33" spans="2:5" ht="12.75">
      <c r="B33" s="5" t="s">
        <v>2</v>
      </c>
      <c r="C33" s="10" t="s">
        <v>159</v>
      </c>
      <c r="D33" s="6" t="s">
        <v>16</v>
      </c>
      <c r="E33" s="15">
        <v>42042</v>
      </c>
    </row>
    <row r="34" spans="2:5" ht="12.75">
      <c r="B34" s="5" t="s">
        <v>3</v>
      </c>
      <c r="C34" s="6" t="s">
        <v>65</v>
      </c>
      <c r="D34" s="6" t="s">
        <v>17</v>
      </c>
      <c r="E34" s="15">
        <v>42049</v>
      </c>
    </row>
    <row r="35" spans="2:5" ht="12.75">
      <c r="B35" s="5"/>
      <c r="C35" s="43" t="s">
        <v>51</v>
      </c>
      <c r="D35" s="6" t="s">
        <v>18</v>
      </c>
      <c r="E35" s="16" t="s">
        <v>42</v>
      </c>
    </row>
    <row r="36" spans="2:5" ht="13.5" thickBot="1">
      <c r="B36" s="7" t="s">
        <v>4</v>
      </c>
      <c r="C36" s="13">
        <v>21</v>
      </c>
      <c r="D36" s="2" t="s">
        <v>32</v>
      </c>
      <c r="E36" s="17">
        <v>7</v>
      </c>
    </row>
    <row r="37" spans="2:5" ht="12.75">
      <c r="B37" s="8" t="s">
        <v>5</v>
      </c>
      <c r="C37" s="9" t="s">
        <v>7</v>
      </c>
      <c r="D37" s="9" t="s">
        <v>8</v>
      </c>
      <c r="E37" s="18" t="s">
        <v>20</v>
      </c>
    </row>
    <row r="38" spans="2:5" ht="12.75">
      <c r="B38" s="5" t="s">
        <v>6</v>
      </c>
      <c r="C38" s="6" t="s">
        <v>47</v>
      </c>
      <c r="D38" s="43" t="s">
        <v>44</v>
      </c>
      <c r="E38" s="16">
        <v>6.5</v>
      </c>
    </row>
    <row r="39" spans="2:5" ht="12.75">
      <c r="B39" s="5" t="s">
        <v>9</v>
      </c>
      <c r="C39" s="43" t="s">
        <v>53</v>
      </c>
      <c r="D39" s="43" t="s">
        <v>44</v>
      </c>
      <c r="E39" s="16">
        <v>5.5</v>
      </c>
    </row>
    <row r="40" spans="2:5" ht="12.75">
      <c r="B40" s="5" t="s">
        <v>10</v>
      </c>
      <c r="C40" s="43" t="s">
        <v>54</v>
      </c>
      <c r="D40" s="43" t="s">
        <v>94</v>
      </c>
      <c r="E40" s="16">
        <v>5</v>
      </c>
    </row>
    <row r="41" spans="2:5" ht="12.75">
      <c r="B41" s="5" t="s">
        <v>28</v>
      </c>
      <c r="C41" s="43" t="s">
        <v>56</v>
      </c>
      <c r="D41" s="43" t="s">
        <v>94</v>
      </c>
      <c r="E41" s="16">
        <v>3.5</v>
      </c>
    </row>
    <row r="42" spans="2:5" ht="12.75">
      <c r="B42" s="5" t="s">
        <v>29</v>
      </c>
      <c r="C42" s="43" t="s">
        <v>57</v>
      </c>
      <c r="D42" s="43" t="s">
        <v>94</v>
      </c>
      <c r="E42" s="16">
        <v>3</v>
      </c>
    </row>
    <row r="43" spans="2:5" ht="13.5" thickBot="1">
      <c r="B43" s="7" t="s">
        <v>30</v>
      </c>
      <c r="C43" s="2"/>
      <c r="D43" s="2"/>
      <c r="E43" s="17"/>
    </row>
    <row r="44" ht="13.5" thickBot="1"/>
    <row r="45" spans="2:5" ht="12.75">
      <c r="B45" s="3" t="s">
        <v>1</v>
      </c>
      <c r="C45" s="25" t="str">
        <f>CONCATENATE("CAMPEONATO DE ",C$2," SUB14")</f>
        <v>CAMPEONATO DE CÁDIZ SUB14</v>
      </c>
      <c r="D45" s="4" t="s">
        <v>63</v>
      </c>
      <c r="E45" s="14"/>
    </row>
    <row r="46" spans="2:5" ht="12.75">
      <c r="B46" s="5" t="s">
        <v>2</v>
      </c>
      <c r="C46" s="10" t="s">
        <v>159</v>
      </c>
      <c r="D46" s="6" t="s">
        <v>16</v>
      </c>
      <c r="E46" s="15">
        <v>42042</v>
      </c>
    </row>
    <row r="47" spans="2:5" ht="12.75">
      <c r="B47" s="5" t="s">
        <v>3</v>
      </c>
      <c r="C47" s="6" t="s">
        <v>65</v>
      </c>
      <c r="D47" s="6" t="s">
        <v>17</v>
      </c>
      <c r="E47" s="15">
        <v>42049</v>
      </c>
    </row>
    <row r="48" spans="2:5" ht="12.75">
      <c r="B48" s="5"/>
      <c r="C48" s="6" t="s">
        <v>164</v>
      </c>
      <c r="D48" s="6" t="s">
        <v>18</v>
      </c>
      <c r="E48" s="16" t="s">
        <v>42</v>
      </c>
    </row>
    <row r="49" spans="2:5" ht="13.5" thickBot="1">
      <c r="B49" s="7" t="s">
        <v>4</v>
      </c>
      <c r="C49" s="13">
        <v>9</v>
      </c>
      <c r="D49" s="2" t="s">
        <v>32</v>
      </c>
      <c r="E49" s="17">
        <v>7</v>
      </c>
    </row>
    <row r="50" spans="2:5" ht="12.75">
      <c r="B50" s="8" t="s">
        <v>5</v>
      </c>
      <c r="C50" s="9" t="s">
        <v>7</v>
      </c>
      <c r="D50" s="9" t="s">
        <v>8</v>
      </c>
      <c r="E50" s="18" t="s">
        <v>20</v>
      </c>
    </row>
    <row r="51" spans="2:5" ht="12.75">
      <c r="B51" s="5" t="s">
        <v>6</v>
      </c>
      <c r="C51" s="6" t="s">
        <v>58</v>
      </c>
      <c r="D51" s="43" t="s">
        <v>44</v>
      </c>
      <c r="E51" s="16">
        <v>5.5</v>
      </c>
    </row>
    <row r="52" spans="2:5" ht="12.75">
      <c r="B52" s="5" t="s">
        <v>9</v>
      </c>
      <c r="C52" s="43" t="s">
        <v>165</v>
      </c>
      <c r="D52" s="43" t="s">
        <v>71</v>
      </c>
      <c r="E52" s="16">
        <v>4.5</v>
      </c>
    </row>
    <row r="53" spans="2:5" ht="12.75">
      <c r="B53" s="5" t="s">
        <v>10</v>
      </c>
      <c r="C53" s="43" t="s">
        <v>166</v>
      </c>
      <c r="D53" s="43" t="s">
        <v>94</v>
      </c>
      <c r="E53" s="16">
        <v>4</v>
      </c>
    </row>
    <row r="54" spans="2:5" ht="12.75">
      <c r="B54" s="5" t="s">
        <v>28</v>
      </c>
      <c r="C54" s="43"/>
      <c r="D54" s="43"/>
      <c r="E54" s="16"/>
    </row>
    <row r="55" spans="2:5" ht="12.75">
      <c r="B55" s="5" t="s">
        <v>29</v>
      </c>
      <c r="C55" s="43"/>
      <c r="D55" s="43"/>
      <c r="E55" s="16"/>
    </row>
    <row r="56" spans="2:5" ht="13.5" thickBot="1">
      <c r="B56" s="7" t="s">
        <v>30</v>
      </c>
      <c r="C56" s="2"/>
      <c r="D56" s="2"/>
      <c r="E56" s="17"/>
    </row>
    <row r="57" ht="13.5" thickBot="1"/>
    <row r="58" spans="2:5" ht="12.75">
      <c r="B58" s="3" t="s">
        <v>1</v>
      </c>
      <c r="C58" s="25" t="str">
        <f>CONCATENATE("CAMPEONATO DE ",C$2," SUB16")</f>
        <v>CAMPEONATO DE CÁDIZ SUB16</v>
      </c>
      <c r="D58" s="4" t="s">
        <v>64</v>
      </c>
      <c r="E58" s="14"/>
    </row>
    <row r="59" spans="2:5" ht="12.75">
      <c r="B59" s="5" t="s">
        <v>2</v>
      </c>
      <c r="C59" s="10" t="s">
        <v>159</v>
      </c>
      <c r="D59" s="6" t="s">
        <v>16</v>
      </c>
      <c r="E59" s="15">
        <v>42042</v>
      </c>
    </row>
    <row r="60" spans="2:5" ht="12.75">
      <c r="B60" s="5" t="s">
        <v>3</v>
      </c>
      <c r="C60" s="6" t="s">
        <v>65</v>
      </c>
      <c r="D60" s="6" t="s">
        <v>17</v>
      </c>
      <c r="E60" s="15">
        <v>42049</v>
      </c>
    </row>
    <row r="61" spans="2:5" ht="12.75">
      <c r="B61" s="5"/>
      <c r="C61" s="6" t="s">
        <v>164</v>
      </c>
      <c r="D61" s="6" t="s">
        <v>18</v>
      </c>
      <c r="E61" s="16" t="s">
        <v>42</v>
      </c>
    </row>
    <row r="62" spans="2:5" ht="13.5" thickBot="1">
      <c r="B62" s="7" t="s">
        <v>4</v>
      </c>
      <c r="C62" s="13">
        <v>7</v>
      </c>
      <c r="D62" s="2" t="s">
        <v>32</v>
      </c>
      <c r="E62" s="17">
        <v>7</v>
      </c>
    </row>
    <row r="63" spans="2:5" ht="12.75">
      <c r="B63" s="8" t="s">
        <v>5</v>
      </c>
      <c r="C63" s="9" t="s">
        <v>7</v>
      </c>
      <c r="D63" s="9" t="s">
        <v>8</v>
      </c>
      <c r="E63" s="18" t="s">
        <v>20</v>
      </c>
    </row>
    <row r="64" spans="2:5" ht="12.75">
      <c r="B64" s="5" t="s">
        <v>6</v>
      </c>
      <c r="C64" s="43" t="s">
        <v>61</v>
      </c>
      <c r="D64" s="43" t="s">
        <v>59</v>
      </c>
      <c r="E64" s="16">
        <v>6</v>
      </c>
    </row>
    <row r="65" spans="2:5" ht="12.75">
      <c r="B65" s="5" t="s">
        <v>9</v>
      </c>
      <c r="C65" s="43" t="s">
        <v>167</v>
      </c>
      <c r="D65" s="43" t="s">
        <v>71</v>
      </c>
      <c r="E65" s="16">
        <v>4.5</v>
      </c>
    </row>
    <row r="66" spans="2:5" ht="12.75">
      <c r="B66" s="5" t="s">
        <v>10</v>
      </c>
      <c r="C66" s="43" t="s">
        <v>168</v>
      </c>
      <c r="D66" s="43" t="s">
        <v>94</v>
      </c>
      <c r="E66" s="16">
        <v>4</v>
      </c>
    </row>
    <row r="67" spans="2:5" ht="12.75">
      <c r="B67" s="5" t="s">
        <v>28</v>
      </c>
      <c r="C67" s="43" t="s">
        <v>60</v>
      </c>
      <c r="D67" s="43" t="s">
        <v>94</v>
      </c>
      <c r="E67" s="16">
        <v>3</v>
      </c>
    </row>
    <row r="68" spans="2:5" ht="12.75">
      <c r="B68" s="5" t="s">
        <v>29</v>
      </c>
      <c r="C68" s="6"/>
      <c r="D68" s="6"/>
      <c r="E68" s="16"/>
    </row>
    <row r="69" spans="2:5" ht="13.5" thickBot="1">
      <c r="B69" s="7" t="s">
        <v>30</v>
      </c>
      <c r="C69" s="2"/>
      <c r="D69" s="2"/>
      <c r="E69" s="17"/>
    </row>
    <row r="70" ht="13.5" thickBot="1"/>
    <row r="71" spans="2:5" ht="12.75">
      <c r="B71" s="3" t="s">
        <v>1</v>
      </c>
      <c r="C71" s="25" t="str">
        <f>CONCATENATE("CAMPEONATO DE ",C$2," SUB18")</f>
        <v>CAMPEONATO DE CÁDIZ SUB18</v>
      </c>
      <c r="D71" s="4" t="s">
        <v>169</v>
      </c>
      <c r="E71" s="14"/>
    </row>
    <row r="72" spans="2:5" ht="12.75">
      <c r="B72" s="5" t="s">
        <v>2</v>
      </c>
      <c r="C72" s="10" t="s">
        <v>170</v>
      </c>
      <c r="D72" s="6" t="s">
        <v>16</v>
      </c>
      <c r="E72" s="15">
        <v>42056</v>
      </c>
    </row>
    <row r="73" spans="2:5" ht="12.75">
      <c r="B73" s="5" t="s">
        <v>3</v>
      </c>
      <c r="C73" s="6" t="s">
        <v>65</v>
      </c>
      <c r="D73" s="6" t="s">
        <v>17</v>
      </c>
      <c r="E73" s="15">
        <v>42077</v>
      </c>
    </row>
    <row r="74" spans="2:5" ht="12.75">
      <c r="B74" s="5"/>
      <c r="C74" s="6" t="s">
        <v>76</v>
      </c>
      <c r="D74" s="6" t="s">
        <v>18</v>
      </c>
      <c r="E74" s="16" t="s">
        <v>66</v>
      </c>
    </row>
    <row r="75" spans="2:5" ht="13.5" thickBot="1">
      <c r="B75" s="7" t="s">
        <v>4</v>
      </c>
      <c r="C75" s="13">
        <v>14</v>
      </c>
      <c r="D75" s="2" t="s">
        <v>32</v>
      </c>
      <c r="E75" s="17">
        <v>6</v>
      </c>
    </row>
    <row r="76" spans="2:5" ht="12.75">
      <c r="B76" s="8" t="s">
        <v>5</v>
      </c>
      <c r="C76" s="9" t="s">
        <v>7</v>
      </c>
      <c r="D76" s="9" t="s">
        <v>8</v>
      </c>
      <c r="E76" s="18" t="s">
        <v>20</v>
      </c>
    </row>
    <row r="77" spans="2:5" ht="12.75">
      <c r="B77" s="5" t="s">
        <v>6</v>
      </c>
      <c r="C77" s="43" t="s">
        <v>68</v>
      </c>
      <c r="D77" s="43" t="s">
        <v>59</v>
      </c>
      <c r="E77" s="16">
        <v>6</v>
      </c>
    </row>
    <row r="78" spans="2:5" ht="12.75">
      <c r="B78" s="5" t="s">
        <v>9</v>
      </c>
      <c r="C78" s="43" t="s">
        <v>47</v>
      </c>
      <c r="D78" s="43" t="s">
        <v>44</v>
      </c>
      <c r="E78" s="16">
        <v>5</v>
      </c>
    </row>
    <row r="79" spans="2:5" ht="12.75">
      <c r="B79" s="5" t="s">
        <v>10</v>
      </c>
      <c r="C79" s="43" t="s">
        <v>61</v>
      </c>
      <c r="D79" s="43" t="s">
        <v>59</v>
      </c>
      <c r="E79" s="16">
        <v>3.5</v>
      </c>
    </row>
    <row r="80" spans="2:5" ht="12.75">
      <c r="B80" s="5" t="s">
        <v>28</v>
      </c>
      <c r="C80" s="6"/>
      <c r="D80" s="6"/>
      <c r="E80" s="16"/>
    </row>
    <row r="81" spans="2:5" ht="12.75">
      <c r="B81" s="5" t="s">
        <v>29</v>
      </c>
      <c r="C81" s="6"/>
      <c r="D81" s="6"/>
      <c r="E81" s="16"/>
    </row>
    <row r="82" spans="2:5" ht="13.5" thickBot="1">
      <c r="B82" s="7" t="s">
        <v>30</v>
      </c>
      <c r="C82" s="2"/>
      <c r="D82" s="2"/>
      <c r="E82" s="17"/>
    </row>
    <row r="83" ht="13.5" thickBot="1"/>
    <row r="84" spans="2:5" ht="12.75">
      <c r="B84" s="3" t="s">
        <v>1</v>
      </c>
      <c r="C84" s="25" t="str">
        <f>CONCATENATE("CAMPEONATO DE ",C$2," ABSOLUTO")</f>
        <v>CAMPEONATO DE CÁDIZ ABSOLUTO</v>
      </c>
      <c r="D84" s="4"/>
      <c r="E84" s="14"/>
    </row>
    <row r="85" spans="2:5" ht="12.75">
      <c r="B85" s="5" t="s">
        <v>2</v>
      </c>
      <c r="C85" s="10" t="s">
        <v>170</v>
      </c>
      <c r="D85" s="6" t="s">
        <v>16</v>
      </c>
      <c r="E85" s="15">
        <v>42056</v>
      </c>
    </row>
    <row r="86" spans="2:5" ht="12.75">
      <c r="B86" s="5" t="s">
        <v>3</v>
      </c>
      <c r="C86" s="6" t="s">
        <v>65</v>
      </c>
      <c r="D86" s="6" t="s">
        <v>17</v>
      </c>
      <c r="E86" s="15">
        <v>42077</v>
      </c>
    </row>
    <row r="87" spans="2:5" ht="12.75">
      <c r="B87" s="5"/>
      <c r="C87" s="6" t="s">
        <v>76</v>
      </c>
      <c r="D87" s="6" t="s">
        <v>18</v>
      </c>
      <c r="E87" s="16" t="s">
        <v>66</v>
      </c>
    </row>
    <row r="88" spans="2:5" ht="13.5" thickBot="1">
      <c r="B88" s="7" t="s">
        <v>4</v>
      </c>
      <c r="C88" s="13">
        <v>42</v>
      </c>
      <c r="D88" s="2" t="s">
        <v>32</v>
      </c>
      <c r="E88" s="17">
        <v>6</v>
      </c>
    </row>
    <row r="89" spans="2:5" ht="12.75">
      <c r="B89" s="8" t="s">
        <v>5</v>
      </c>
      <c r="C89" s="9" t="s">
        <v>7</v>
      </c>
      <c r="D89" s="9" t="s">
        <v>8</v>
      </c>
      <c r="E89" s="18" t="s">
        <v>20</v>
      </c>
    </row>
    <row r="90" spans="2:5" ht="12.75">
      <c r="B90" s="5" t="s">
        <v>6</v>
      </c>
      <c r="C90" s="6" t="s">
        <v>78</v>
      </c>
      <c r="D90" s="6" t="s">
        <v>35</v>
      </c>
      <c r="E90" s="16">
        <v>5.5</v>
      </c>
    </row>
    <row r="91" spans="2:5" ht="12.75">
      <c r="B91" s="5" t="s">
        <v>9</v>
      </c>
      <c r="C91" s="43" t="s">
        <v>173</v>
      </c>
      <c r="D91" s="43" t="s">
        <v>73</v>
      </c>
      <c r="E91" s="16">
        <v>4.5</v>
      </c>
    </row>
    <row r="92" spans="2:5" ht="12.75">
      <c r="B92" s="5" t="s">
        <v>10</v>
      </c>
      <c r="C92" s="43" t="s">
        <v>69</v>
      </c>
      <c r="D92" s="43" t="s">
        <v>35</v>
      </c>
      <c r="E92" s="16">
        <v>4.5</v>
      </c>
    </row>
    <row r="93" spans="2:5" ht="12.75">
      <c r="B93" s="5" t="s">
        <v>28</v>
      </c>
      <c r="C93" s="6"/>
      <c r="D93" s="6"/>
      <c r="E93" s="16"/>
    </row>
    <row r="94" spans="2:5" ht="12.75">
      <c r="B94" s="5" t="s">
        <v>29</v>
      </c>
      <c r="C94" s="6"/>
      <c r="D94" s="6"/>
      <c r="E94" s="16"/>
    </row>
    <row r="95" spans="2:5" ht="13.5" thickBot="1">
      <c r="B95" s="7" t="s">
        <v>30</v>
      </c>
      <c r="C95" s="2"/>
      <c r="D95" s="2"/>
      <c r="E95" s="17"/>
    </row>
    <row r="96" ht="13.5" thickBot="1"/>
    <row r="97" spans="2:5" ht="12.75">
      <c r="B97" s="3" t="s">
        <v>1</v>
      </c>
      <c r="C97" s="25" t="str">
        <f>CONCATENATE("CAMPEONATO DE ",C$2," VETERANOS +50")</f>
        <v>CAMPEONATO DE CÁDIZ VETERANOS +50</v>
      </c>
      <c r="D97" s="4" t="s">
        <v>67</v>
      </c>
      <c r="E97" s="14"/>
    </row>
    <row r="98" spans="2:5" ht="12.75">
      <c r="B98" s="5" t="s">
        <v>2</v>
      </c>
      <c r="C98" s="10" t="s">
        <v>170</v>
      </c>
      <c r="D98" s="6" t="s">
        <v>16</v>
      </c>
      <c r="E98" s="15">
        <v>42056</v>
      </c>
    </row>
    <row r="99" spans="2:5" ht="12.75">
      <c r="B99" s="5" t="s">
        <v>3</v>
      </c>
      <c r="C99" s="6" t="s">
        <v>65</v>
      </c>
      <c r="D99" s="6" t="s">
        <v>17</v>
      </c>
      <c r="E99" s="15">
        <v>42077</v>
      </c>
    </row>
    <row r="100" spans="2:5" ht="12.75">
      <c r="B100" s="5"/>
      <c r="C100" s="6" t="s">
        <v>76</v>
      </c>
      <c r="D100" s="6" t="s">
        <v>18</v>
      </c>
      <c r="E100" s="16" t="s">
        <v>66</v>
      </c>
    </row>
    <row r="101" spans="2:5" ht="13.5" thickBot="1">
      <c r="B101" s="7" t="s">
        <v>4</v>
      </c>
      <c r="C101" s="13">
        <v>12</v>
      </c>
      <c r="D101" s="2" t="s">
        <v>32</v>
      </c>
      <c r="E101" s="17">
        <v>6</v>
      </c>
    </row>
    <row r="102" spans="2:5" ht="12.75">
      <c r="B102" s="8" t="s">
        <v>5</v>
      </c>
      <c r="C102" s="9" t="s">
        <v>7</v>
      </c>
      <c r="D102" s="9" t="s">
        <v>8</v>
      </c>
      <c r="E102" s="18" t="s">
        <v>20</v>
      </c>
    </row>
    <row r="103" spans="2:5" ht="12.75">
      <c r="B103" s="5" t="s">
        <v>6</v>
      </c>
      <c r="C103" s="43" t="s">
        <v>70</v>
      </c>
      <c r="D103" s="43" t="s">
        <v>71</v>
      </c>
      <c r="E103" s="16">
        <v>4.5</v>
      </c>
    </row>
    <row r="104" spans="2:5" ht="12.75">
      <c r="B104" s="5" t="s">
        <v>9</v>
      </c>
      <c r="C104" s="43" t="s">
        <v>174</v>
      </c>
      <c r="D104" s="43" t="s">
        <v>71</v>
      </c>
      <c r="E104" s="16">
        <v>3</v>
      </c>
    </row>
    <row r="105" spans="2:5" ht="12.75">
      <c r="B105" s="5" t="s">
        <v>10</v>
      </c>
      <c r="C105" s="43" t="s">
        <v>72</v>
      </c>
      <c r="D105" s="43" t="s">
        <v>73</v>
      </c>
      <c r="E105" s="16">
        <v>3</v>
      </c>
    </row>
    <row r="106" spans="2:5" ht="12.75">
      <c r="B106" s="5" t="s">
        <v>28</v>
      </c>
      <c r="C106" s="6"/>
      <c r="D106" s="6"/>
      <c r="E106" s="16"/>
    </row>
    <row r="107" spans="2:5" ht="12.75">
      <c r="B107" s="5" t="s">
        <v>29</v>
      </c>
      <c r="C107" s="6"/>
      <c r="D107" s="6"/>
      <c r="E107" s="16"/>
    </row>
    <row r="108" spans="2:5" ht="13.5" thickBot="1">
      <c r="B108" s="7" t="s">
        <v>30</v>
      </c>
      <c r="C108" s="2"/>
      <c r="D108" s="2"/>
      <c r="E108" s="17"/>
    </row>
    <row r="109" ht="13.5" thickBot="1"/>
    <row r="110" spans="2:5" ht="12.75">
      <c r="B110" s="3" t="s">
        <v>1</v>
      </c>
      <c r="C110" s="25" t="str">
        <f>CONCATENATE("CAMPEONATO DE ",C$2," VETERANOS +65")</f>
        <v>CAMPEONATO DE CÁDIZ VETERANOS +65</v>
      </c>
      <c r="D110" s="4" t="s">
        <v>67</v>
      </c>
      <c r="E110" s="14"/>
    </row>
    <row r="111" spans="2:5" ht="12.75">
      <c r="B111" s="5" t="s">
        <v>2</v>
      </c>
      <c r="C111" s="10" t="s">
        <v>170</v>
      </c>
      <c r="D111" s="6" t="s">
        <v>16</v>
      </c>
      <c r="E111" s="15">
        <v>42056</v>
      </c>
    </row>
    <row r="112" spans="2:5" ht="12.75">
      <c r="B112" s="5" t="s">
        <v>3</v>
      </c>
      <c r="C112" s="6" t="s">
        <v>65</v>
      </c>
      <c r="D112" s="6" t="s">
        <v>17</v>
      </c>
      <c r="E112" s="15">
        <v>42077</v>
      </c>
    </row>
    <row r="113" spans="2:5" ht="12.75">
      <c r="B113" s="5"/>
      <c r="C113" s="6" t="s">
        <v>76</v>
      </c>
      <c r="D113" s="6" t="s">
        <v>18</v>
      </c>
      <c r="E113" s="16" t="s">
        <v>66</v>
      </c>
    </row>
    <row r="114" spans="2:5" ht="13.5" thickBot="1">
      <c r="B114" s="7" t="s">
        <v>4</v>
      </c>
      <c r="C114" s="13">
        <v>4</v>
      </c>
      <c r="D114" s="2" t="s">
        <v>32</v>
      </c>
      <c r="E114" s="17">
        <v>6</v>
      </c>
    </row>
    <row r="115" spans="2:5" ht="12.75">
      <c r="B115" s="8" t="s">
        <v>5</v>
      </c>
      <c r="C115" s="9" t="s">
        <v>7</v>
      </c>
      <c r="D115" s="9" t="s">
        <v>8</v>
      </c>
      <c r="E115" s="18" t="s">
        <v>20</v>
      </c>
    </row>
    <row r="116" spans="2:5" ht="12.75">
      <c r="B116" s="5" t="s">
        <v>6</v>
      </c>
      <c r="C116" s="43" t="s">
        <v>175</v>
      </c>
      <c r="D116" s="43" t="s">
        <v>62</v>
      </c>
      <c r="E116" s="16">
        <v>3</v>
      </c>
    </row>
    <row r="117" spans="2:5" ht="12.75">
      <c r="B117" s="5" t="s">
        <v>9</v>
      </c>
      <c r="C117" s="43" t="s">
        <v>74</v>
      </c>
      <c r="D117" s="43" t="s">
        <v>44</v>
      </c>
      <c r="E117" s="16">
        <v>2</v>
      </c>
    </row>
    <row r="118" spans="2:5" ht="12.75">
      <c r="B118" s="5" t="s">
        <v>10</v>
      </c>
      <c r="C118" s="43" t="s">
        <v>176</v>
      </c>
      <c r="D118" s="43" t="s">
        <v>44</v>
      </c>
      <c r="E118" s="16">
        <v>1.5</v>
      </c>
    </row>
    <row r="119" spans="2:5" ht="12.75">
      <c r="B119" s="5" t="s">
        <v>28</v>
      </c>
      <c r="C119" s="6"/>
      <c r="D119" s="6"/>
      <c r="E119" s="16"/>
    </row>
    <row r="120" spans="2:5" ht="12.75">
      <c r="B120" s="5" t="s">
        <v>29</v>
      </c>
      <c r="C120" s="6"/>
      <c r="D120" s="6"/>
      <c r="E120" s="16"/>
    </row>
    <row r="121" spans="2:5" ht="13.5" thickBot="1">
      <c r="B121" s="7" t="s">
        <v>30</v>
      </c>
      <c r="C121" s="2"/>
      <c r="D121" s="2"/>
      <c r="E121" s="17"/>
    </row>
    <row r="122" ht="13.5" thickBot="1"/>
    <row r="123" spans="2:5" ht="12.75">
      <c r="B123" s="3" t="s">
        <v>1</v>
      </c>
      <c r="C123" s="25" t="str">
        <f>CONCATENATE("CAMPEONATO DE ",C$2," B")</f>
        <v>CAMPEONATO DE CÁDIZ B</v>
      </c>
      <c r="D123" s="4"/>
      <c r="E123" s="14"/>
    </row>
    <row r="124" spans="2:5" ht="12.75">
      <c r="B124" s="5" t="s">
        <v>2</v>
      </c>
      <c r="C124" s="10" t="s">
        <v>170</v>
      </c>
      <c r="D124" s="6" t="s">
        <v>16</v>
      </c>
      <c r="E124" s="15">
        <v>42056</v>
      </c>
    </row>
    <row r="125" spans="2:5" ht="12.75">
      <c r="B125" s="5" t="s">
        <v>3</v>
      </c>
      <c r="C125" s="6" t="s">
        <v>65</v>
      </c>
      <c r="D125" s="6" t="s">
        <v>17</v>
      </c>
      <c r="E125" s="15">
        <v>42077</v>
      </c>
    </row>
    <row r="126" spans="2:5" ht="12.75">
      <c r="B126" s="5"/>
      <c r="C126" s="6" t="s">
        <v>76</v>
      </c>
      <c r="D126" s="6" t="s">
        <v>18</v>
      </c>
      <c r="E126" s="16" t="s">
        <v>66</v>
      </c>
    </row>
    <row r="127" spans="2:5" ht="13.5" thickBot="1">
      <c r="B127" s="7" t="s">
        <v>4</v>
      </c>
      <c r="C127" s="13">
        <v>30</v>
      </c>
      <c r="D127" s="2" t="s">
        <v>32</v>
      </c>
      <c r="E127" s="17">
        <v>6</v>
      </c>
    </row>
    <row r="128" spans="2:5" ht="12.75">
      <c r="B128" s="8" t="s">
        <v>5</v>
      </c>
      <c r="C128" s="9" t="s">
        <v>7</v>
      </c>
      <c r="D128" s="9" t="s">
        <v>8</v>
      </c>
      <c r="E128" s="18" t="s">
        <v>20</v>
      </c>
    </row>
    <row r="129" spans="2:5" ht="12.75">
      <c r="B129" s="5" t="s">
        <v>6</v>
      </c>
      <c r="C129" s="43" t="s">
        <v>68</v>
      </c>
      <c r="D129" s="43" t="s">
        <v>59</v>
      </c>
      <c r="E129" s="16">
        <v>6</v>
      </c>
    </row>
    <row r="130" spans="2:5" ht="12.75">
      <c r="B130" s="5" t="s">
        <v>9</v>
      </c>
      <c r="C130" s="43" t="s">
        <v>47</v>
      </c>
      <c r="D130" s="43" t="s">
        <v>44</v>
      </c>
      <c r="E130" s="16">
        <v>5</v>
      </c>
    </row>
    <row r="131" spans="2:5" ht="12.75">
      <c r="B131" s="5" t="s">
        <v>10</v>
      </c>
      <c r="C131" s="43" t="s">
        <v>171</v>
      </c>
      <c r="D131" s="43" t="s">
        <v>172</v>
      </c>
      <c r="E131" s="16">
        <v>4.5</v>
      </c>
    </row>
    <row r="132" spans="2:5" ht="12.75">
      <c r="B132" s="5" t="s">
        <v>28</v>
      </c>
      <c r="C132" s="6"/>
      <c r="D132" s="6"/>
      <c r="E132" s="16"/>
    </row>
    <row r="133" spans="2:5" ht="12.75">
      <c r="B133" s="5" t="s">
        <v>29</v>
      </c>
      <c r="C133" s="6"/>
      <c r="D133" s="6"/>
      <c r="E133" s="16"/>
    </row>
    <row r="134" spans="2:5" ht="13.5" thickBot="1">
      <c r="B134" s="7" t="s">
        <v>30</v>
      </c>
      <c r="C134" s="2"/>
      <c r="D134" s="2"/>
      <c r="E134" s="17"/>
    </row>
    <row r="135" spans="2:5" ht="13.5" thickBot="1">
      <c r="B135" s="5"/>
      <c r="C135" s="6"/>
      <c r="D135" s="6"/>
      <c r="E135" s="16"/>
    </row>
    <row r="136" spans="2:5" ht="12.75">
      <c r="B136" s="3" t="s">
        <v>1</v>
      </c>
      <c r="C136" s="25" t="str">
        <f>CONCATENATE("CAMPEONATO DE ",C$2," RÁPIDO")</f>
        <v>CAMPEONATO DE CÁDIZ RÁPIDO</v>
      </c>
      <c r="D136" s="4"/>
      <c r="E136" s="14"/>
    </row>
    <row r="137" spans="2:5" ht="12.75">
      <c r="B137" s="5" t="s">
        <v>2</v>
      </c>
      <c r="C137" s="10" t="s">
        <v>79</v>
      </c>
      <c r="D137" s="6" t="s">
        <v>16</v>
      </c>
      <c r="E137" s="15"/>
    </row>
    <row r="138" spans="2:5" ht="12.75">
      <c r="B138" s="5" t="s">
        <v>3</v>
      </c>
      <c r="C138" s="6"/>
      <c r="D138" s="6" t="s">
        <v>17</v>
      </c>
      <c r="E138" s="16"/>
    </row>
    <row r="139" spans="2:5" ht="12.75">
      <c r="B139" s="5"/>
      <c r="C139" s="6"/>
      <c r="D139" s="6" t="s">
        <v>18</v>
      </c>
      <c r="E139" s="16"/>
    </row>
    <row r="140" spans="2:5" ht="13.5" thickBot="1">
      <c r="B140" s="7" t="s">
        <v>4</v>
      </c>
      <c r="C140" s="2"/>
      <c r="D140" s="2" t="s">
        <v>32</v>
      </c>
      <c r="E140" s="17"/>
    </row>
    <row r="141" spans="2:5" ht="12.75">
      <c r="B141" s="8" t="s">
        <v>5</v>
      </c>
      <c r="C141" s="9" t="s">
        <v>7</v>
      </c>
      <c r="D141" s="9" t="s">
        <v>8</v>
      </c>
      <c r="E141" s="18" t="s">
        <v>20</v>
      </c>
    </row>
    <row r="142" spans="2:5" ht="12.75">
      <c r="B142" s="5" t="s">
        <v>6</v>
      </c>
      <c r="C142" s="6"/>
      <c r="D142" s="6"/>
      <c r="E142" s="16"/>
    </row>
    <row r="143" spans="2:5" ht="12.75">
      <c r="B143" s="5" t="s">
        <v>9</v>
      </c>
      <c r="C143" s="6"/>
      <c r="D143" s="6"/>
      <c r="E143" s="16"/>
    </row>
    <row r="144" spans="2:5" ht="12.75">
      <c r="B144" s="5" t="s">
        <v>10</v>
      </c>
      <c r="C144" s="6"/>
      <c r="D144" s="6"/>
      <c r="E144" s="16"/>
    </row>
    <row r="145" spans="2:5" ht="12.75">
      <c r="B145" s="5" t="s">
        <v>28</v>
      </c>
      <c r="C145" s="6"/>
      <c r="D145" s="6"/>
      <c r="E145" s="16"/>
    </row>
    <row r="146" spans="2:5" ht="12.75">
      <c r="B146" s="5" t="s">
        <v>29</v>
      </c>
      <c r="C146" s="6"/>
      <c r="D146" s="6"/>
      <c r="E146" s="16"/>
    </row>
    <row r="147" spans="2:5" ht="13.5" thickBot="1">
      <c r="B147" s="7" t="s">
        <v>30</v>
      </c>
      <c r="C147" s="2"/>
      <c r="D147" s="2"/>
      <c r="E147" s="17"/>
    </row>
    <row r="148" ht="13.5" thickBot="1"/>
    <row r="149" spans="2:5" ht="12.75">
      <c r="B149" s="3" t="s">
        <v>1</v>
      </c>
      <c r="C149" s="25" t="str">
        <f>CONCATENATE("CAMPEONATO DE ",C$2," RELÁMPAGO")</f>
        <v>CAMPEONATO DE CÁDIZ RELÁMPAGO</v>
      </c>
      <c r="D149" s="4"/>
      <c r="E149" s="14"/>
    </row>
    <row r="150" spans="2:5" ht="12.75">
      <c r="B150" s="5" t="s">
        <v>2</v>
      </c>
      <c r="C150" s="10" t="s">
        <v>73</v>
      </c>
      <c r="D150" s="6" t="s">
        <v>16</v>
      </c>
      <c r="E150" s="15" t="s">
        <v>177</v>
      </c>
    </row>
    <row r="151" spans="2:5" ht="12.75">
      <c r="B151" s="5" t="s">
        <v>3</v>
      </c>
      <c r="C151" s="6" t="s">
        <v>76</v>
      </c>
      <c r="D151" s="6" t="s">
        <v>17</v>
      </c>
      <c r="E151" s="15">
        <v>42147</v>
      </c>
    </row>
    <row r="152" spans="2:5" ht="12.75">
      <c r="B152" s="5"/>
      <c r="C152" s="6"/>
      <c r="D152" s="6" t="s">
        <v>18</v>
      </c>
      <c r="E152" s="16" t="s">
        <v>75</v>
      </c>
    </row>
    <row r="153" spans="2:5" ht="13.5" thickBot="1">
      <c r="B153" s="7" t="s">
        <v>4</v>
      </c>
      <c r="C153" s="13">
        <v>36</v>
      </c>
      <c r="D153" s="2" t="s">
        <v>32</v>
      </c>
      <c r="E153" s="17">
        <v>8</v>
      </c>
    </row>
    <row r="154" spans="2:5" ht="12.75">
      <c r="B154" s="8" t="s">
        <v>5</v>
      </c>
      <c r="C154" s="9" t="s">
        <v>7</v>
      </c>
      <c r="D154" s="9" t="s">
        <v>8</v>
      </c>
      <c r="E154" s="18" t="s">
        <v>20</v>
      </c>
    </row>
    <row r="155" spans="2:5" ht="12.75">
      <c r="B155" s="5" t="s">
        <v>6</v>
      </c>
      <c r="C155" s="6" t="s">
        <v>40</v>
      </c>
      <c r="D155" s="43" t="s">
        <v>94</v>
      </c>
      <c r="E155" s="16">
        <v>6</v>
      </c>
    </row>
    <row r="156" spans="2:5" ht="12.75">
      <c r="B156" s="5" t="s">
        <v>9</v>
      </c>
      <c r="C156" s="43" t="s">
        <v>178</v>
      </c>
      <c r="D156" s="43" t="s">
        <v>35</v>
      </c>
      <c r="E156" s="16">
        <v>6</v>
      </c>
    </row>
    <row r="157" spans="2:5" ht="12.75">
      <c r="B157" s="5" t="s">
        <v>10</v>
      </c>
      <c r="C157" s="43" t="s">
        <v>179</v>
      </c>
      <c r="D157" s="43" t="s">
        <v>35</v>
      </c>
      <c r="E157" s="16">
        <v>5.5</v>
      </c>
    </row>
    <row r="158" spans="2:5" ht="12.75">
      <c r="B158" s="5" t="s">
        <v>28</v>
      </c>
      <c r="C158" s="6"/>
      <c r="D158" s="6"/>
      <c r="E158" s="16"/>
    </row>
    <row r="159" spans="2:5" ht="12.75">
      <c r="B159" s="5" t="s">
        <v>29</v>
      </c>
      <c r="C159" s="6"/>
      <c r="D159" s="6"/>
      <c r="E159" s="16"/>
    </row>
    <row r="160" spans="2:5" ht="13.5" thickBot="1">
      <c r="B160" s="7" t="s">
        <v>30</v>
      </c>
      <c r="C160" s="2"/>
      <c r="D160" s="2"/>
      <c r="E160" s="17"/>
    </row>
    <row r="161" ht="13.5" thickBot="1"/>
    <row r="162" spans="2:5" ht="12.75">
      <c r="B162" s="3" t="s">
        <v>1</v>
      </c>
      <c r="C162" s="25" t="str">
        <f>CONCATENATE("CAMPEONATO DE ",C$2," ESCUELAS - PREBENJAMINES")</f>
        <v>CAMPEONATO DE CÁDIZ ESCUELAS - PREBENJAMINES</v>
      </c>
      <c r="D162" s="4"/>
      <c r="E162" s="14"/>
    </row>
    <row r="163" spans="2:5" ht="12.75">
      <c r="B163" s="5" t="s">
        <v>2</v>
      </c>
      <c r="C163" s="51" t="s">
        <v>101</v>
      </c>
      <c r="D163" s="6" t="s">
        <v>16</v>
      </c>
      <c r="E163" s="15">
        <v>42028</v>
      </c>
    </row>
    <row r="164" spans="2:5" ht="12.75">
      <c r="B164" s="5" t="s">
        <v>3</v>
      </c>
      <c r="C164" s="52" t="s">
        <v>76</v>
      </c>
      <c r="D164" s="6" t="s">
        <v>17</v>
      </c>
      <c r="E164" s="15">
        <v>42028</v>
      </c>
    </row>
    <row r="165" spans="2:5" ht="12.75">
      <c r="B165" s="5"/>
      <c r="C165" s="6"/>
      <c r="D165" s="6" t="s">
        <v>18</v>
      </c>
      <c r="E165" s="50" t="s">
        <v>180</v>
      </c>
    </row>
    <row r="166" spans="2:5" ht="13.5" thickBot="1">
      <c r="B166" s="7" t="s">
        <v>4</v>
      </c>
      <c r="C166" s="13">
        <v>26</v>
      </c>
      <c r="D166" s="2" t="s">
        <v>32</v>
      </c>
      <c r="E166" s="17">
        <v>5</v>
      </c>
    </row>
    <row r="167" spans="2:5" ht="12.75">
      <c r="B167" s="8" t="s">
        <v>5</v>
      </c>
      <c r="C167" s="9" t="s">
        <v>7</v>
      </c>
      <c r="D167" s="9" t="s">
        <v>8</v>
      </c>
      <c r="E167" s="18" t="s">
        <v>20</v>
      </c>
    </row>
    <row r="168" spans="2:5" ht="12.75">
      <c r="B168" s="5" t="s">
        <v>6</v>
      </c>
      <c r="C168" s="43" t="s">
        <v>160</v>
      </c>
      <c r="D168" s="43" t="s">
        <v>46</v>
      </c>
      <c r="E168" s="16">
        <v>5</v>
      </c>
    </row>
    <row r="169" spans="2:5" ht="12.75">
      <c r="B169" s="5" t="s">
        <v>9</v>
      </c>
      <c r="C169" s="53" t="s">
        <v>37</v>
      </c>
      <c r="D169" s="53" t="s">
        <v>38</v>
      </c>
      <c r="E169" s="16">
        <v>4</v>
      </c>
    </row>
    <row r="170" spans="2:5" ht="12.75">
      <c r="B170" s="5" t="s">
        <v>10</v>
      </c>
      <c r="C170" s="43" t="s">
        <v>181</v>
      </c>
      <c r="D170" s="43" t="s">
        <v>35</v>
      </c>
      <c r="E170" s="16">
        <v>4</v>
      </c>
    </row>
    <row r="171" spans="2:5" ht="12.75">
      <c r="B171" s="5" t="s">
        <v>28</v>
      </c>
      <c r="C171" s="53" t="s">
        <v>102</v>
      </c>
      <c r="D171" s="43" t="s">
        <v>94</v>
      </c>
      <c r="E171" s="16">
        <v>3</v>
      </c>
    </row>
    <row r="172" spans="2:5" ht="12.75">
      <c r="B172" s="5" t="s">
        <v>29</v>
      </c>
      <c r="C172" s="53"/>
      <c r="D172" s="54"/>
      <c r="E172" s="16"/>
    </row>
    <row r="173" spans="2:5" ht="13.5" thickBot="1">
      <c r="B173" s="7" t="s">
        <v>30</v>
      </c>
      <c r="C173" s="2"/>
      <c r="D173" s="2"/>
      <c r="E173" s="17"/>
    </row>
    <row r="174" ht="13.5" thickBot="1"/>
    <row r="175" spans="2:5" ht="12.75">
      <c r="B175" s="3" t="s">
        <v>1</v>
      </c>
      <c r="C175" s="25" t="str">
        <f>CONCATENATE("CAMPEONATO DE ",C$2," ESCUELAS - BENJAMINES")</f>
        <v>CAMPEONATO DE CÁDIZ ESCUELAS - BENJAMINES</v>
      </c>
      <c r="D175" s="4"/>
      <c r="E175" s="14"/>
    </row>
    <row r="176" spans="2:5" ht="12.75">
      <c r="B176" s="5" t="s">
        <v>2</v>
      </c>
      <c r="C176" s="51" t="s">
        <v>101</v>
      </c>
      <c r="D176" s="6" t="s">
        <v>16</v>
      </c>
      <c r="E176" s="15">
        <v>42028</v>
      </c>
    </row>
    <row r="177" spans="2:5" ht="12.75">
      <c r="B177" s="5" t="s">
        <v>3</v>
      </c>
      <c r="C177" s="52" t="s">
        <v>76</v>
      </c>
      <c r="D177" s="6" t="s">
        <v>17</v>
      </c>
      <c r="E177" s="15">
        <v>42028</v>
      </c>
    </row>
    <row r="178" spans="2:5" ht="12.75">
      <c r="B178" s="5"/>
      <c r="C178" s="6" t="s">
        <v>182</v>
      </c>
      <c r="D178" s="6" t="s">
        <v>18</v>
      </c>
      <c r="E178" s="50" t="s">
        <v>180</v>
      </c>
    </row>
    <row r="179" spans="2:5" ht="13.5" thickBot="1">
      <c r="B179" s="7" t="s">
        <v>4</v>
      </c>
      <c r="C179" s="13">
        <v>37</v>
      </c>
      <c r="D179" s="2" t="s">
        <v>32</v>
      </c>
      <c r="E179" s="17">
        <v>5</v>
      </c>
    </row>
    <row r="180" spans="2:5" ht="12.75">
      <c r="B180" s="8" t="s">
        <v>5</v>
      </c>
      <c r="C180" s="9" t="s">
        <v>7</v>
      </c>
      <c r="D180" s="9" t="s">
        <v>8</v>
      </c>
      <c r="E180" s="18" t="s">
        <v>20</v>
      </c>
    </row>
    <row r="181" spans="2:5" ht="12.75">
      <c r="B181" s="5" t="s">
        <v>6</v>
      </c>
      <c r="C181" s="53" t="s">
        <v>36</v>
      </c>
      <c r="D181" s="53" t="s">
        <v>35</v>
      </c>
      <c r="E181" s="16">
        <v>5</v>
      </c>
    </row>
    <row r="182" spans="2:5" ht="12.75">
      <c r="B182" s="5" t="s">
        <v>9</v>
      </c>
      <c r="C182" s="53" t="s">
        <v>183</v>
      </c>
      <c r="D182" s="53" t="s">
        <v>59</v>
      </c>
      <c r="E182" s="16">
        <v>5</v>
      </c>
    </row>
    <row r="183" spans="2:5" ht="12.75">
      <c r="B183" s="5" t="s">
        <v>10</v>
      </c>
      <c r="C183" s="53" t="s">
        <v>184</v>
      </c>
      <c r="D183" s="53" t="s">
        <v>46</v>
      </c>
      <c r="E183" s="16">
        <v>4</v>
      </c>
    </row>
    <row r="184" spans="2:5" ht="12.75">
      <c r="B184" s="5" t="s">
        <v>28</v>
      </c>
      <c r="C184" s="53" t="s">
        <v>50</v>
      </c>
      <c r="D184" s="53" t="s">
        <v>103</v>
      </c>
      <c r="E184" s="16">
        <v>3</v>
      </c>
    </row>
    <row r="185" spans="2:5" ht="12.75">
      <c r="B185" s="5" t="s">
        <v>29</v>
      </c>
      <c r="C185" s="53" t="s">
        <v>185</v>
      </c>
      <c r="D185" s="53" t="s">
        <v>94</v>
      </c>
      <c r="E185" s="16">
        <v>3</v>
      </c>
    </row>
    <row r="186" spans="2:5" ht="13.5" thickBot="1">
      <c r="B186" s="7" t="s">
        <v>30</v>
      </c>
      <c r="C186" s="21" t="s">
        <v>49</v>
      </c>
      <c r="D186" s="21" t="s">
        <v>103</v>
      </c>
      <c r="E186" s="17">
        <v>2</v>
      </c>
    </row>
    <row r="187" ht="13.5" thickBot="1"/>
    <row r="188" spans="2:5" ht="12.75">
      <c r="B188" s="3" t="s">
        <v>1</v>
      </c>
      <c r="C188" s="25" t="str">
        <f>CONCATENATE("CAMPEONATO DE ",C$2," ESCUELAS -ALEVINES")</f>
        <v>CAMPEONATO DE CÁDIZ ESCUELAS -ALEVINES</v>
      </c>
      <c r="D188" s="4"/>
      <c r="E188" s="14"/>
    </row>
    <row r="189" spans="2:5" ht="12.75">
      <c r="B189" s="5" t="s">
        <v>2</v>
      </c>
      <c r="C189" s="51" t="s">
        <v>101</v>
      </c>
      <c r="D189" s="6" t="s">
        <v>16</v>
      </c>
      <c r="E189" s="15">
        <v>42028</v>
      </c>
    </row>
    <row r="190" spans="2:5" ht="12.75">
      <c r="B190" s="5" t="s">
        <v>3</v>
      </c>
      <c r="C190" s="52" t="s">
        <v>76</v>
      </c>
      <c r="D190" s="6" t="s">
        <v>17</v>
      </c>
      <c r="E190" s="15">
        <v>42028</v>
      </c>
    </row>
    <row r="191" spans="2:5" ht="12.75">
      <c r="B191" s="5"/>
      <c r="C191" s="52" t="s">
        <v>182</v>
      </c>
      <c r="D191" s="6" t="s">
        <v>18</v>
      </c>
      <c r="E191" s="50" t="s">
        <v>180</v>
      </c>
    </row>
    <row r="192" spans="2:5" ht="13.5" thickBot="1">
      <c r="B192" s="7" t="s">
        <v>4</v>
      </c>
      <c r="C192" s="13">
        <v>27</v>
      </c>
      <c r="D192" s="2" t="s">
        <v>32</v>
      </c>
      <c r="E192" s="17">
        <v>5</v>
      </c>
    </row>
    <row r="193" spans="2:5" ht="12.75">
      <c r="B193" s="8" t="s">
        <v>5</v>
      </c>
      <c r="C193" s="9" t="s">
        <v>7</v>
      </c>
      <c r="D193" s="9" t="s">
        <v>8</v>
      </c>
      <c r="E193" s="18" t="s">
        <v>20</v>
      </c>
    </row>
    <row r="194" spans="2:5" ht="12.75">
      <c r="B194" s="5" t="s">
        <v>6</v>
      </c>
      <c r="C194" s="53" t="s">
        <v>53</v>
      </c>
      <c r="D194" s="53" t="s">
        <v>44</v>
      </c>
      <c r="E194" s="16">
        <v>5</v>
      </c>
    </row>
    <row r="195" spans="2:5" ht="12.75">
      <c r="B195" s="5" t="s">
        <v>9</v>
      </c>
      <c r="C195" s="53" t="s">
        <v>45</v>
      </c>
      <c r="D195" s="53" t="s">
        <v>46</v>
      </c>
      <c r="E195" s="16">
        <v>4</v>
      </c>
    </row>
    <row r="196" spans="2:5" ht="12.75">
      <c r="B196" s="5" t="s">
        <v>10</v>
      </c>
      <c r="C196" s="53" t="s">
        <v>104</v>
      </c>
      <c r="D196" s="53" t="s">
        <v>35</v>
      </c>
      <c r="E196" s="16">
        <v>4</v>
      </c>
    </row>
    <row r="197" spans="2:5" ht="12.75">
      <c r="B197" s="5" t="s">
        <v>28</v>
      </c>
      <c r="C197" s="53" t="s">
        <v>56</v>
      </c>
      <c r="D197" s="53" t="s">
        <v>103</v>
      </c>
      <c r="E197" s="16">
        <v>4</v>
      </c>
    </row>
    <row r="198" spans="2:5" ht="12.75">
      <c r="B198" s="5" t="s">
        <v>29</v>
      </c>
      <c r="C198" s="53" t="s">
        <v>57</v>
      </c>
      <c r="D198" s="53" t="s">
        <v>103</v>
      </c>
      <c r="E198" s="16">
        <v>3</v>
      </c>
    </row>
    <row r="199" spans="2:5" ht="13.5" thickBot="1">
      <c r="B199" s="7" t="s">
        <v>30</v>
      </c>
      <c r="C199" s="21" t="s">
        <v>55</v>
      </c>
      <c r="D199" s="21" t="s">
        <v>103</v>
      </c>
      <c r="E199" s="17">
        <v>3</v>
      </c>
    </row>
    <row r="200" ht="13.5" thickBot="1"/>
    <row r="201" spans="2:5" ht="12.75">
      <c r="B201" s="3" t="s">
        <v>1</v>
      </c>
      <c r="C201" s="25" t="str">
        <f>CONCATENATE("CAMPEONATO DE ",C$2," ESCUELAS - SECUNDARIA")</f>
        <v>CAMPEONATO DE CÁDIZ ESCUELAS - SECUNDARIA</v>
      </c>
      <c r="D201" s="4"/>
      <c r="E201" s="14"/>
    </row>
    <row r="202" spans="2:5" ht="12.75">
      <c r="B202" s="5" t="s">
        <v>2</v>
      </c>
      <c r="C202" s="51" t="s">
        <v>101</v>
      </c>
      <c r="D202" s="6" t="s">
        <v>16</v>
      </c>
      <c r="E202" s="15">
        <v>42028</v>
      </c>
    </row>
    <row r="203" spans="2:5" ht="12.75">
      <c r="B203" s="5" t="s">
        <v>3</v>
      </c>
      <c r="C203" s="52" t="s">
        <v>76</v>
      </c>
      <c r="D203" s="6" t="s">
        <v>17</v>
      </c>
      <c r="E203" s="15">
        <v>42028</v>
      </c>
    </row>
    <row r="204" spans="2:5" ht="12.75">
      <c r="B204" s="5"/>
      <c r="C204" s="52" t="s">
        <v>182</v>
      </c>
      <c r="D204" s="6" t="s">
        <v>18</v>
      </c>
      <c r="E204" s="50" t="s">
        <v>180</v>
      </c>
    </row>
    <row r="205" spans="2:5" ht="13.5" thickBot="1">
      <c r="B205" s="7" t="s">
        <v>4</v>
      </c>
      <c r="C205" s="13">
        <v>11</v>
      </c>
      <c r="D205" s="2" t="s">
        <v>32</v>
      </c>
      <c r="E205" s="17">
        <v>5</v>
      </c>
    </row>
    <row r="206" spans="2:5" ht="12.75">
      <c r="B206" s="8" t="s">
        <v>5</v>
      </c>
      <c r="C206" s="9" t="s">
        <v>7</v>
      </c>
      <c r="D206" s="9" t="s">
        <v>8</v>
      </c>
      <c r="E206" s="18" t="s">
        <v>20</v>
      </c>
    </row>
    <row r="207" spans="2:5" ht="12.75">
      <c r="B207" s="5" t="s">
        <v>6</v>
      </c>
      <c r="C207" s="53" t="s">
        <v>166</v>
      </c>
      <c r="D207" s="53" t="s">
        <v>103</v>
      </c>
      <c r="E207" s="16">
        <v>4</v>
      </c>
    </row>
    <row r="208" spans="2:5" ht="12.75">
      <c r="B208" s="5" t="s">
        <v>9</v>
      </c>
      <c r="C208" s="53" t="s">
        <v>168</v>
      </c>
      <c r="D208" s="53" t="s">
        <v>103</v>
      </c>
      <c r="E208" s="16">
        <v>4</v>
      </c>
    </row>
    <row r="209" spans="2:5" ht="12.75">
      <c r="B209" s="5" t="s">
        <v>10</v>
      </c>
      <c r="C209" s="53" t="s">
        <v>186</v>
      </c>
      <c r="D209" s="53" t="s">
        <v>103</v>
      </c>
      <c r="E209" s="16">
        <v>4</v>
      </c>
    </row>
    <row r="210" spans="2:5" ht="12.75">
      <c r="B210" s="5" t="s">
        <v>28</v>
      </c>
      <c r="C210" s="53" t="s">
        <v>187</v>
      </c>
      <c r="D210" s="53" t="s">
        <v>94</v>
      </c>
      <c r="E210" s="16">
        <v>1</v>
      </c>
    </row>
    <row r="211" spans="2:5" ht="12.75">
      <c r="B211" s="5" t="s">
        <v>29</v>
      </c>
      <c r="C211" s="53"/>
      <c r="D211" s="53"/>
      <c r="E211" s="16"/>
    </row>
    <row r="212" spans="2:5" ht="13.5" thickBot="1">
      <c r="B212" s="7" t="s">
        <v>30</v>
      </c>
      <c r="C212" s="21"/>
      <c r="D212" s="21"/>
      <c r="E212" s="1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3"/>
  <sheetViews>
    <sheetView zoomScalePageLayoutView="0" workbookViewId="0" topLeftCell="A25">
      <selection activeCell="C8" sqref="C8"/>
    </sheetView>
  </sheetViews>
  <sheetFormatPr defaultColWidth="9.140625" defaultRowHeight="12.75"/>
  <cols>
    <col min="1" max="1" width="6.140625" style="0" customWidth="1"/>
    <col min="2" max="2" width="24.8515625" style="0" bestFit="1" customWidth="1"/>
    <col min="3" max="3" width="61.140625" style="38" bestFit="1" customWidth="1"/>
    <col min="4" max="4" width="13.57421875" style="0" bestFit="1" customWidth="1"/>
    <col min="5" max="5" width="11.28125" style="0" customWidth="1"/>
  </cols>
  <sheetData>
    <row r="1" spans="2:5" ht="13.5" thickBot="1">
      <c r="B1" t="s">
        <v>188</v>
      </c>
      <c r="C1" s="36"/>
      <c r="E1" s="12"/>
    </row>
    <row r="2" spans="2:5" ht="13.5" thickBot="1">
      <c r="B2" s="1" t="s">
        <v>0</v>
      </c>
      <c r="C2" s="37" t="str">
        <f>'TORNEOS INDIVIDUALES'!C2</f>
        <v>CÁDIZ</v>
      </c>
      <c r="E2" s="12"/>
    </row>
    <row r="3" ht="13.5" thickBot="1">
      <c r="E3" s="12"/>
    </row>
    <row r="4" spans="2:5" ht="13.5" thickBot="1">
      <c r="B4" s="19" t="s">
        <v>22</v>
      </c>
      <c r="C4" s="39"/>
      <c r="D4" s="2"/>
      <c r="E4" s="13"/>
    </row>
    <row r="5" spans="2:5" ht="13.5" thickBot="1">
      <c r="B5" s="26"/>
      <c r="C5" s="40"/>
      <c r="D5" s="6"/>
      <c r="E5" s="27"/>
    </row>
    <row r="6" spans="2:5" ht="13.5" thickBot="1">
      <c r="B6" s="19" t="s">
        <v>23</v>
      </c>
      <c r="C6" s="39" t="s">
        <v>24</v>
      </c>
      <c r="D6" s="2"/>
      <c r="E6" s="13"/>
    </row>
    <row r="7" spans="2:5" ht="12.75">
      <c r="B7" s="8">
        <v>1</v>
      </c>
      <c r="C7" s="44" t="s">
        <v>86</v>
      </c>
      <c r="D7" s="4"/>
      <c r="E7" s="14"/>
    </row>
    <row r="8" spans="2:5" ht="13.5" thickBot="1">
      <c r="B8" s="28">
        <v>2</v>
      </c>
      <c r="C8" s="45" t="s">
        <v>85</v>
      </c>
      <c r="D8" s="2"/>
      <c r="E8" s="17"/>
    </row>
    <row r="9" ht="13.5" thickBot="1">
      <c r="E9" s="12"/>
    </row>
    <row r="10" spans="2:5" ht="12.75">
      <c r="B10" s="3" t="s">
        <v>1</v>
      </c>
      <c r="C10" s="41" t="str">
        <f>CONCATENATE("CAMP. DE ",C$2," POR EQUIPOS - ",C$7)</f>
        <v>CAMP. DE CÁDIZ POR EQUIPOS - ABSOLUTO</v>
      </c>
      <c r="D10" s="4"/>
      <c r="E10" s="14"/>
    </row>
    <row r="11" spans="2:5" ht="12.75">
      <c r="B11" s="5" t="s">
        <v>2</v>
      </c>
      <c r="C11" s="27" t="s">
        <v>80</v>
      </c>
      <c r="D11" s="6" t="s">
        <v>16</v>
      </c>
      <c r="E11" s="15">
        <v>41917</v>
      </c>
    </row>
    <row r="12" spans="2:5" ht="12.75">
      <c r="B12" s="5" t="s">
        <v>31</v>
      </c>
      <c r="C12" s="27" t="s">
        <v>81</v>
      </c>
      <c r="D12" s="6" t="s">
        <v>17</v>
      </c>
      <c r="E12" s="15">
        <v>41966</v>
      </c>
    </row>
    <row r="13" spans="2:5" ht="12.75">
      <c r="B13" s="5" t="s">
        <v>26</v>
      </c>
      <c r="C13" s="40">
        <v>4</v>
      </c>
      <c r="D13" s="6"/>
      <c r="E13" s="16"/>
    </row>
    <row r="14" spans="2:5" ht="12.75">
      <c r="B14" s="5" t="s">
        <v>27</v>
      </c>
      <c r="C14" s="40">
        <v>13</v>
      </c>
      <c r="D14" s="6" t="s">
        <v>18</v>
      </c>
      <c r="E14" s="16" t="s">
        <v>66</v>
      </c>
    </row>
    <row r="15" spans="2:5" ht="13.5" thickBot="1">
      <c r="B15" s="7" t="s">
        <v>4</v>
      </c>
      <c r="C15" s="39">
        <v>95</v>
      </c>
      <c r="D15" s="2"/>
      <c r="E15" s="17"/>
    </row>
    <row r="16" spans="2:5" ht="12.75">
      <c r="B16" s="8" t="s">
        <v>5</v>
      </c>
      <c r="C16" s="42" t="s">
        <v>25</v>
      </c>
      <c r="D16" s="9" t="s">
        <v>8</v>
      </c>
      <c r="E16" s="18" t="s">
        <v>20</v>
      </c>
    </row>
    <row r="17" spans="2:5" ht="12.75">
      <c r="B17" s="5" t="s">
        <v>6</v>
      </c>
      <c r="C17" s="27" t="s">
        <v>82</v>
      </c>
      <c r="D17" s="43" t="s">
        <v>38</v>
      </c>
      <c r="E17" s="16">
        <v>16</v>
      </c>
    </row>
    <row r="18" spans="2:5" ht="12.75">
      <c r="B18" s="5" t="s">
        <v>9</v>
      </c>
      <c r="C18" s="27" t="s">
        <v>83</v>
      </c>
      <c r="D18" s="43" t="s">
        <v>46</v>
      </c>
      <c r="E18" s="16">
        <v>15</v>
      </c>
    </row>
    <row r="19" spans="2:5" ht="13.5" thickBot="1">
      <c r="B19" s="7" t="s">
        <v>10</v>
      </c>
      <c r="C19" s="13" t="s">
        <v>84</v>
      </c>
      <c r="D19" s="2" t="s">
        <v>59</v>
      </c>
      <c r="E19" s="17">
        <v>15</v>
      </c>
    </row>
    <row r="20" ht="13.5" thickBot="1"/>
    <row r="21" spans="2:5" ht="12.75">
      <c r="B21" s="3" t="s">
        <v>1</v>
      </c>
      <c r="C21" s="41" t="str">
        <f>CONCATENATE("CAMP. DE ",C$2," POR EQUIPOS - ",C$8)</f>
        <v>CAMP. DE CÁDIZ POR EQUIPOS - B</v>
      </c>
      <c r="D21" s="4"/>
      <c r="E21" s="14"/>
    </row>
    <row r="22" spans="2:5" ht="12.75">
      <c r="B22" s="5" t="s">
        <v>2</v>
      </c>
      <c r="C22" s="27" t="s">
        <v>87</v>
      </c>
      <c r="D22" s="6" t="s">
        <v>16</v>
      </c>
      <c r="E22" s="15">
        <v>41951</v>
      </c>
    </row>
    <row r="23" spans="2:5" ht="12.75">
      <c r="B23" s="5" t="s">
        <v>31</v>
      </c>
      <c r="C23" s="27" t="s">
        <v>81</v>
      </c>
      <c r="D23" s="6" t="s">
        <v>17</v>
      </c>
      <c r="E23" s="15">
        <v>41965</v>
      </c>
    </row>
    <row r="24" spans="2:5" ht="12.75">
      <c r="B24" s="5" t="s">
        <v>26</v>
      </c>
      <c r="C24" s="40">
        <v>4</v>
      </c>
      <c r="D24" s="6"/>
      <c r="E24" s="16"/>
    </row>
    <row r="25" spans="2:5" ht="12.75">
      <c r="B25" s="5" t="s">
        <v>27</v>
      </c>
      <c r="C25" s="40">
        <v>12</v>
      </c>
      <c r="D25" s="6" t="s">
        <v>18</v>
      </c>
      <c r="E25" s="16" t="s">
        <v>88</v>
      </c>
    </row>
    <row r="26" spans="2:5" ht="13.5" thickBot="1">
      <c r="B26" s="7" t="s">
        <v>4</v>
      </c>
      <c r="C26" s="39">
        <v>54</v>
      </c>
      <c r="D26" s="2"/>
      <c r="E26" s="17"/>
    </row>
    <row r="27" spans="2:5" ht="12.75">
      <c r="B27" s="8" t="s">
        <v>5</v>
      </c>
      <c r="C27" s="42" t="s">
        <v>25</v>
      </c>
      <c r="D27" s="9" t="s">
        <v>8</v>
      </c>
      <c r="E27" s="18" t="s">
        <v>20</v>
      </c>
    </row>
    <row r="28" spans="2:5" ht="12.75">
      <c r="B28" s="5" t="s">
        <v>6</v>
      </c>
      <c r="C28" s="27" t="s">
        <v>89</v>
      </c>
      <c r="D28" s="43" t="s">
        <v>59</v>
      </c>
      <c r="E28" s="16">
        <v>16</v>
      </c>
    </row>
    <row r="29" spans="2:5" ht="12.75">
      <c r="B29" s="5" t="s">
        <v>9</v>
      </c>
      <c r="C29" s="27" t="s">
        <v>90</v>
      </c>
      <c r="D29" s="43" t="s">
        <v>44</v>
      </c>
      <c r="E29" s="16">
        <v>15</v>
      </c>
    </row>
    <row r="30" spans="2:5" ht="13.5" thickBot="1">
      <c r="B30" s="7" t="s">
        <v>10</v>
      </c>
      <c r="C30" s="13" t="s">
        <v>91</v>
      </c>
      <c r="D30" s="2" t="s">
        <v>39</v>
      </c>
      <c r="E30" s="17">
        <v>10</v>
      </c>
    </row>
    <row r="32" ht="13.5" thickBot="1"/>
    <row r="33" spans="2:5" ht="12.75">
      <c r="B33" s="3" t="s">
        <v>1</v>
      </c>
      <c r="C33" s="41" t="str">
        <f>CONCATENATE("CAMP. DE ",C$2," POR EQUIPOS - COPA")</f>
        <v>CAMP. DE CÁDIZ POR EQUIPOS - COPA</v>
      </c>
      <c r="D33" s="4"/>
      <c r="E33" s="14"/>
    </row>
    <row r="34" spans="2:5" ht="12.75">
      <c r="B34" s="5" t="s">
        <v>2</v>
      </c>
      <c r="C34" s="27" t="s">
        <v>101</v>
      </c>
      <c r="D34" s="6" t="s">
        <v>16</v>
      </c>
      <c r="E34" s="15">
        <v>42259</v>
      </c>
    </row>
    <row r="35" spans="2:5" ht="12.75">
      <c r="B35" s="5" t="s">
        <v>31</v>
      </c>
      <c r="C35" s="27"/>
      <c r="D35" s="6" t="s">
        <v>17</v>
      </c>
      <c r="E35" s="15">
        <v>42259</v>
      </c>
    </row>
    <row r="36" spans="2:5" ht="12.75">
      <c r="B36" s="5" t="s">
        <v>26</v>
      </c>
      <c r="C36" s="40">
        <v>5</v>
      </c>
      <c r="D36" s="6"/>
      <c r="E36" s="16"/>
    </row>
    <row r="37" spans="2:5" ht="12.75">
      <c r="B37" s="5" t="s">
        <v>27</v>
      </c>
      <c r="C37" s="40">
        <v>4</v>
      </c>
      <c r="D37" s="6" t="s">
        <v>18</v>
      </c>
      <c r="E37" s="16" t="s">
        <v>66</v>
      </c>
    </row>
    <row r="38" spans="2:5" ht="13.5" thickBot="1">
      <c r="B38" s="7" t="s">
        <v>4</v>
      </c>
      <c r="C38" s="39">
        <v>24</v>
      </c>
      <c r="D38" s="2"/>
      <c r="E38" s="17"/>
    </row>
    <row r="39" spans="2:5" ht="12.75">
      <c r="B39" s="8" t="s">
        <v>5</v>
      </c>
      <c r="C39" s="42" t="s">
        <v>25</v>
      </c>
      <c r="D39" s="9" t="s">
        <v>8</v>
      </c>
      <c r="E39" s="18" t="s">
        <v>20</v>
      </c>
    </row>
    <row r="40" spans="2:5" ht="12.75">
      <c r="B40" s="5" t="s">
        <v>6</v>
      </c>
      <c r="C40" s="27"/>
      <c r="D40" s="43"/>
      <c r="E40" s="16"/>
    </row>
    <row r="41" spans="2:5" ht="12.75">
      <c r="B41" s="5" t="s">
        <v>9</v>
      </c>
      <c r="C41" s="27"/>
      <c r="D41" s="43"/>
      <c r="E41" s="16"/>
    </row>
    <row r="42" spans="2:5" ht="13.5" thickBot="1">
      <c r="B42" s="7" t="s">
        <v>10</v>
      </c>
      <c r="C42" s="13"/>
      <c r="D42" s="2"/>
      <c r="E42" s="17"/>
    </row>
    <row r="43" ht="13.5" thickBot="1"/>
    <row r="44" spans="2:5" ht="12.75">
      <c r="B44" s="3" t="s">
        <v>1</v>
      </c>
      <c r="C44" s="41" t="str">
        <f>CONCATENATE("CAMP. DE ",C$2," POR EQUIPOS - COPA ACTIVA")</f>
        <v>CAMP. DE CÁDIZ POR EQUIPOS - COPA ACTIVA</v>
      </c>
      <c r="D44" s="4"/>
      <c r="E44" s="14"/>
    </row>
    <row r="45" spans="2:5" ht="12.75">
      <c r="B45" s="5" t="s">
        <v>2</v>
      </c>
      <c r="C45" s="27" t="s">
        <v>73</v>
      </c>
      <c r="D45" s="6" t="s">
        <v>16</v>
      </c>
      <c r="E45" s="15">
        <v>42147</v>
      </c>
    </row>
    <row r="46" spans="2:5" ht="12.75">
      <c r="B46" s="5" t="s">
        <v>31</v>
      </c>
      <c r="C46" s="27" t="s">
        <v>76</v>
      </c>
      <c r="D46" s="6" t="s">
        <v>17</v>
      </c>
      <c r="E46" s="15">
        <v>42147</v>
      </c>
    </row>
    <row r="47" spans="2:5" ht="12.75">
      <c r="B47" s="5" t="s">
        <v>26</v>
      </c>
      <c r="C47" s="40">
        <v>4</v>
      </c>
      <c r="D47" s="6"/>
      <c r="E47" s="16"/>
    </row>
    <row r="48" spans="2:5" ht="12.75">
      <c r="B48" s="5" t="s">
        <v>27</v>
      </c>
      <c r="C48" s="40">
        <v>12</v>
      </c>
      <c r="D48" s="6" t="s">
        <v>18</v>
      </c>
      <c r="E48" s="16" t="s">
        <v>191</v>
      </c>
    </row>
    <row r="49" spans="2:5" ht="13.5" thickBot="1">
      <c r="B49" s="7" t="s">
        <v>4</v>
      </c>
      <c r="C49" s="39">
        <v>49</v>
      </c>
      <c r="D49" s="2"/>
      <c r="E49" s="17"/>
    </row>
    <row r="50" spans="2:5" ht="12.75">
      <c r="B50" s="8" t="s">
        <v>5</v>
      </c>
      <c r="C50" s="42" t="s">
        <v>25</v>
      </c>
      <c r="D50" s="9" t="s">
        <v>8</v>
      </c>
      <c r="E50" s="18" t="s">
        <v>20</v>
      </c>
    </row>
    <row r="51" spans="2:5" ht="12.75">
      <c r="B51" s="5" t="s">
        <v>6</v>
      </c>
      <c r="C51" s="27" t="s">
        <v>95</v>
      </c>
      <c r="D51" s="43" t="s">
        <v>39</v>
      </c>
      <c r="E51" s="16">
        <v>16</v>
      </c>
    </row>
    <row r="52" spans="2:5" ht="12.75">
      <c r="B52" s="5" t="s">
        <v>9</v>
      </c>
      <c r="C52" s="27" t="s">
        <v>189</v>
      </c>
      <c r="D52" s="43" t="s">
        <v>35</v>
      </c>
      <c r="E52" s="16">
        <v>13</v>
      </c>
    </row>
    <row r="53" spans="2:5" ht="13.5" thickBot="1">
      <c r="B53" s="7" t="s">
        <v>10</v>
      </c>
      <c r="C53" s="13" t="s">
        <v>190</v>
      </c>
      <c r="D53" s="2" t="s">
        <v>46</v>
      </c>
      <c r="E53" s="17">
        <v>11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04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5.140625" style="0" customWidth="1"/>
    <col min="2" max="2" width="24.8515625" style="0" bestFit="1" customWidth="1"/>
    <col min="3" max="3" width="35.00390625" style="0" bestFit="1" customWidth="1"/>
    <col min="4" max="4" width="13.28125" style="0" customWidth="1"/>
  </cols>
  <sheetData>
    <row r="1" spans="2:5" ht="13.5" thickBot="1">
      <c r="B1" t="s">
        <v>188</v>
      </c>
      <c r="C1" s="29"/>
      <c r="E1" s="20"/>
    </row>
    <row r="2" spans="2:5" ht="13.5" thickBot="1">
      <c r="B2" s="1" t="s">
        <v>0</v>
      </c>
      <c r="C2" s="30" t="str">
        <f>'TORNEOS INDIVIDUALES'!C2</f>
        <v>CÁDIZ</v>
      </c>
      <c r="E2" s="20"/>
    </row>
    <row r="3" spans="3:5" ht="13.5" thickBot="1">
      <c r="C3" s="31"/>
      <c r="E3" s="20"/>
    </row>
    <row r="4" spans="2:5" ht="13.5" thickBot="1">
      <c r="B4" s="19" t="s">
        <v>96</v>
      </c>
      <c r="C4" s="2" t="s">
        <v>97</v>
      </c>
      <c r="D4" s="2"/>
      <c r="E4" s="21"/>
    </row>
    <row r="5" ht="13.5" thickBot="1"/>
    <row r="6" spans="2:5" ht="12.75">
      <c r="B6" s="3" t="s">
        <v>1</v>
      </c>
      <c r="C6" s="25" t="s">
        <v>113</v>
      </c>
      <c r="D6" s="25"/>
      <c r="E6" s="46">
        <v>1</v>
      </c>
    </row>
    <row r="7" spans="2:5" ht="12.75">
      <c r="B7" s="5" t="s">
        <v>2</v>
      </c>
      <c r="C7" s="51" t="s">
        <v>44</v>
      </c>
      <c r="D7" s="6" t="s">
        <v>16</v>
      </c>
      <c r="E7" s="15">
        <v>41903</v>
      </c>
    </row>
    <row r="8" spans="2:5" ht="12.75">
      <c r="B8" s="5" t="s">
        <v>3</v>
      </c>
      <c r="C8" s="52" t="s">
        <v>65</v>
      </c>
      <c r="D8" s="6" t="s">
        <v>17</v>
      </c>
      <c r="E8" s="15">
        <v>41903</v>
      </c>
    </row>
    <row r="9" spans="2:5" ht="12.75">
      <c r="B9" s="5"/>
      <c r="C9" s="6"/>
      <c r="D9" s="6" t="s">
        <v>18</v>
      </c>
      <c r="E9" s="50" t="s">
        <v>112</v>
      </c>
    </row>
    <row r="10" spans="2:5" ht="13.5" thickBot="1">
      <c r="B10" s="7" t="s">
        <v>4</v>
      </c>
      <c r="C10" s="13">
        <v>45</v>
      </c>
      <c r="D10" s="2" t="s">
        <v>32</v>
      </c>
      <c r="E10" s="17">
        <v>7</v>
      </c>
    </row>
    <row r="11" spans="2:5" ht="12.75">
      <c r="B11" s="8" t="s">
        <v>5</v>
      </c>
      <c r="C11" s="9" t="s">
        <v>7</v>
      </c>
      <c r="D11" s="9" t="s">
        <v>8</v>
      </c>
      <c r="E11" s="18" t="s">
        <v>20</v>
      </c>
    </row>
    <row r="12" spans="2:5" ht="12.75">
      <c r="B12" s="48" t="s">
        <v>98</v>
      </c>
      <c r="C12" s="53" t="s">
        <v>77</v>
      </c>
      <c r="D12" s="53" t="s">
        <v>39</v>
      </c>
      <c r="E12" s="16">
        <v>6.5</v>
      </c>
    </row>
    <row r="13" spans="2:5" ht="12.75">
      <c r="B13" s="48" t="s">
        <v>99</v>
      </c>
      <c r="C13" s="53" t="s">
        <v>105</v>
      </c>
      <c r="D13" s="53" t="s">
        <v>71</v>
      </c>
      <c r="E13" s="16">
        <v>6</v>
      </c>
    </row>
    <row r="14" spans="2:5" ht="13.5" thickBot="1">
      <c r="B14" s="49" t="s">
        <v>100</v>
      </c>
      <c r="C14" s="55" t="s">
        <v>114</v>
      </c>
      <c r="D14" s="55" t="s">
        <v>62</v>
      </c>
      <c r="E14" s="17">
        <v>5</v>
      </c>
    </row>
    <row r="15" ht="13.5" thickBot="1"/>
    <row r="16" spans="2:5" ht="12.75">
      <c r="B16" s="3" t="s">
        <v>1</v>
      </c>
      <c r="C16" s="25" t="s">
        <v>115</v>
      </c>
      <c r="D16" s="25"/>
      <c r="E16" s="46">
        <v>2</v>
      </c>
    </row>
    <row r="17" spans="2:5" ht="12.75">
      <c r="B17" s="5" t="s">
        <v>2</v>
      </c>
      <c r="C17" s="51" t="s">
        <v>44</v>
      </c>
      <c r="D17" s="6" t="s">
        <v>16</v>
      </c>
      <c r="E17" s="15">
        <v>41986</v>
      </c>
    </row>
    <row r="18" spans="2:5" ht="12.75">
      <c r="B18" s="5" t="s">
        <v>3</v>
      </c>
      <c r="C18" s="52" t="s">
        <v>116</v>
      </c>
      <c r="D18" s="6" t="s">
        <v>17</v>
      </c>
      <c r="E18" s="15">
        <v>41986</v>
      </c>
    </row>
    <row r="19" spans="2:5" ht="12.75">
      <c r="B19" s="5"/>
      <c r="C19" s="6"/>
      <c r="D19" s="6" t="s">
        <v>18</v>
      </c>
      <c r="E19" s="50" t="s">
        <v>111</v>
      </c>
    </row>
    <row r="20" spans="2:5" ht="13.5" thickBot="1">
      <c r="B20" s="7" t="s">
        <v>4</v>
      </c>
      <c r="C20" s="13">
        <v>55</v>
      </c>
      <c r="D20" s="2" t="s">
        <v>32</v>
      </c>
      <c r="E20" s="17">
        <v>8</v>
      </c>
    </row>
    <row r="21" spans="2:5" ht="12.75">
      <c r="B21" s="8" t="s">
        <v>5</v>
      </c>
      <c r="C21" s="9" t="s">
        <v>7</v>
      </c>
      <c r="D21" s="9" t="s">
        <v>8</v>
      </c>
      <c r="E21" s="18" t="s">
        <v>20</v>
      </c>
    </row>
    <row r="22" spans="2:5" ht="12.75">
      <c r="B22" s="48" t="s">
        <v>98</v>
      </c>
      <c r="C22" s="53" t="s">
        <v>69</v>
      </c>
      <c r="D22" s="53" t="s">
        <v>35</v>
      </c>
      <c r="E22" s="16">
        <v>7.5</v>
      </c>
    </row>
    <row r="23" spans="2:5" ht="12.75">
      <c r="B23" s="48" t="s">
        <v>99</v>
      </c>
      <c r="C23" s="53" t="s">
        <v>117</v>
      </c>
      <c r="D23" s="53" t="s">
        <v>39</v>
      </c>
      <c r="E23" s="16">
        <v>7.5</v>
      </c>
    </row>
    <row r="24" spans="2:5" ht="13.5" thickBot="1">
      <c r="B24" s="49" t="s">
        <v>100</v>
      </c>
      <c r="C24" s="55" t="s">
        <v>118</v>
      </c>
      <c r="D24" s="55" t="s">
        <v>73</v>
      </c>
      <c r="E24" s="17">
        <v>6</v>
      </c>
    </row>
    <row r="25" ht="13.5" thickBot="1"/>
    <row r="26" spans="2:5" ht="12.75">
      <c r="B26" s="3" t="s">
        <v>1</v>
      </c>
      <c r="C26" s="25" t="s">
        <v>119</v>
      </c>
      <c r="D26" s="25"/>
      <c r="E26" s="46">
        <v>3</v>
      </c>
    </row>
    <row r="27" spans="2:5" ht="12.75">
      <c r="B27" s="5" t="s">
        <v>2</v>
      </c>
      <c r="C27" s="51" t="s">
        <v>44</v>
      </c>
      <c r="D27" s="6" t="s">
        <v>16</v>
      </c>
      <c r="E27" s="15">
        <v>41981</v>
      </c>
    </row>
    <row r="28" spans="2:5" ht="12.75">
      <c r="B28" s="5" t="s">
        <v>3</v>
      </c>
      <c r="C28" s="52" t="s">
        <v>65</v>
      </c>
      <c r="D28" s="6" t="s">
        <v>17</v>
      </c>
      <c r="E28" s="15">
        <v>41981</v>
      </c>
    </row>
    <row r="29" spans="2:5" ht="12.75">
      <c r="B29" s="5"/>
      <c r="C29" s="6"/>
      <c r="D29" s="6" t="s">
        <v>18</v>
      </c>
      <c r="E29" s="50" t="s">
        <v>120</v>
      </c>
    </row>
    <row r="30" spans="2:5" ht="13.5" thickBot="1">
      <c r="B30" s="7" t="s">
        <v>4</v>
      </c>
      <c r="C30" s="13">
        <v>78</v>
      </c>
      <c r="D30" s="2" t="s">
        <v>32</v>
      </c>
      <c r="E30" s="17">
        <v>7</v>
      </c>
    </row>
    <row r="31" spans="2:5" ht="12.75">
      <c r="B31" s="8" t="s">
        <v>5</v>
      </c>
      <c r="C31" s="9" t="s">
        <v>7</v>
      </c>
      <c r="D31" s="9" t="s">
        <v>8</v>
      </c>
      <c r="E31" s="18" t="s">
        <v>20</v>
      </c>
    </row>
    <row r="32" spans="2:5" ht="12.75">
      <c r="B32" s="48" t="s">
        <v>98</v>
      </c>
      <c r="C32" s="53" t="s">
        <v>52</v>
      </c>
      <c r="D32" s="53" t="s">
        <v>46</v>
      </c>
      <c r="E32" s="16">
        <v>6.5</v>
      </c>
    </row>
    <row r="33" spans="2:5" ht="12.75">
      <c r="B33" s="48" t="s">
        <v>99</v>
      </c>
      <c r="C33" s="53" t="s">
        <v>69</v>
      </c>
      <c r="D33" s="53" t="s">
        <v>35</v>
      </c>
      <c r="E33" s="16">
        <v>6</v>
      </c>
    </row>
    <row r="34" spans="2:5" ht="13.5" thickBot="1">
      <c r="B34" s="49" t="s">
        <v>100</v>
      </c>
      <c r="C34" s="55" t="s">
        <v>105</v>
      </c>
      <c r="D34" s="55" t="s">
        <v>71</v>
      </c>
      <c r="E34" s="17">
        <v>5.5</v>
      </c>
    </row>
    <row r="35" ht="13.5" thickBot="1"/>
    <row r="36" spans="2:5" ht="12.75">
      <c r="B36" s="3" t="s">
        <v>1</v>
      </c>
      <c r="C36" s="25" t="s">
        <v>121</v>
      </c>
      <c r="D36" s="25"/>
      <c r="E36" s="46">
        <v>4</v>
      </c>
    </row>
    <row r="37" spans="2:5" ht="12.75">
      <c r="B37" s="5" t="s">
        <v>2</v>
      </c>
      <c r="C37" s="51" t="s">
        <v>109</v>
      </c>
      <c r="D37" s="6" t="s">
        <v>16</v>
      </c>
      <c r="E37" s="15">
        <v>42000</v>
      </c>
    </row>
    <row r="38" spans="2:5" ht="12.75">
      <c r="B38" s="5" t="s">
        <v>3</v>
      </c>
      <c r="C38" s="52" t="s">
        <v>110</v>
      </c>
      <c r="D38" s="6" t="s">
        <v>17</v>
      </c>
      <c r="E38" s="15">
        <v>42000</v>
      </c>
    </row>
    <row r="39" spans="2:5" ht="12.75">
      <c r="B39" s="5"/>
      <c r="C39" s="6"/>
      <c r="D39" s="6" t="s">
        <v>18</v>
      </c>
      <c r="E39" s="50" t="s">
        <v>122</v>
      </c>
    </row>
    <row r="40" spans="2:5" ht="13.5" thickBot="1">
      <c r="B40" s="7" t="s">
        <v>4</v>
      </c>
      <c r="C40" s="13">
        <v>48</v>
      </c>
      <c r="D40" s="2" t="s">
        <v>32</v>
      </c>
      <c r="E40" s="17">
        <v>6</v>
      </c>
    </row>
    <row r="41" spans="2:5" ht="12.75">
      <c r="B41" s="8" t="s">
        <v>5</v>
      </c>
      <c r="C41" s="9" t="s">
        <v>7</v>
      </c>
      <c r="D41" s="9" t="s">
        <v>8</v>
      </c>
      <c r="E41" s="18" t="s">
        <v>20</v>
      </c>
    </row>
    <row r="42" spans="2:5" ht="12.75">
      <c r="B42" s="48" t="s">
        <v>98</v>
      </c>
      <c r="C42" s="53" t="s">
        <v>69</v>
      </c>
      <c r="D42" s="53" t="s">
        <v>35</v>
      </c>
      <c r="E42" s="16">
        <v>6</v>
      </c>
    </row>
    <row r="43" spans="2:5" ht="12.75">
      <c r="B43" s="48" t="s">
        <v>99</v>
      </c>
      <c r="C43" s="53" t="s">
        <v>77</v>
      </c>
      <c r="D43" s="53" t="s">
        <v>39</v>
      </c>
      <c r="E43" s="16">
        <v>5</v>
      </c>
    </row>
    <row r="44" spans="2:5" ht="13.5" thickBot="1">
      <c r="B44" s="49" t="s">
        <v>100</v>
      </c>
      <c r="C44" s="55" t="s">
        <v>107</v>
      </c>
      <c r="D44" s="55" t="s">
        <v>44</v>
      </c>
      <c r="E44" s="17">
        <v>5</v>
      </c>
    </row>
    <row r="45" spans="2:5" ht="13.5" thickBot="1">
      <c r="B45" s="52"/>
      <c r="C45" s="53"/>
      <c r="D45" s="53"/>
      <c r="E45" s="27"/>
    </row>
    <row r="46" spans="2:5" ht="12.75">
      <c r="B46" s="3" t="s">
        <v>1</v>
      </c>
      <c r="C46" s="25" t="s">
        <v>192</v>
      </c>
      <c r="D46" s="25"/>
      <c r="E46" s="46">
        <v>5</v>
      </c>
    </row>
    <row r="47" spans="2:5" ht="12.75">
      <c r="B47" s="5" t="s">
        <v>2</v>
      </c>
      <c r="C47" s="51" t="s">
        <v>44</v>
      </c>
      <c r="D47" s="6" t="s">
        <v>16</v>
      </c>
      <c r="E47" s="15">
        <v>42036</v>
      </c>
    </row>
    <row r="48" spans="2:5" ht="12.75">
      <c r="B48" s="5" t="s">
        <v>3</v>
      </c>
      <c r="C48" s="52" t="s">
        <v>65</v>
      </c>
      <c r="D48" s="6" t="s">
        <v>17</v>
      </c>
      <c r="E48" s="15">
        <v>42036</v>
      </c>
    </row>
    <row r="49" spans="2:5" ht="12.75">
      <c r="B49" s="5"/>
      <c r="C49" s="6"/>
      <c r="D49" s="6" t="s">
        <v>18</v>
      </c>
      <c r="E49" s="50" t="s">
        <v>112</v>
      </c>
    </row>
    <row r="50" spans="2:5" ht="13.5" thickBot="1">
      <c r="B50" s="7" t="s">
        <v>4</v>
      </c>
      <c r="C50" s="13">
        <v>41</v>
      </c>
      <c r="D50" s="2" t="s">
        <v>32</v>
      </c>
      <c r="E50" s="17">
        <v>7</v>
      </c>
    </row>
    <row r="51" spans="2:5" ht="12.75">
      <c r="B51" s="8" t="s">
        <v>5</v>
      </c>
      <c r="C51" s="9" t="s">
        <v>7</v>
      </c>
      <c r="D51" s="9" t="s">
        <v>8</v>
      </c>
      <c r="E51" s="18" t="s">
        <v>20</v>
      </c>
    </row>
    <row r="52" spans="2:5" ht="12.75">
      <c r="B52" s="48" t="s">
        <v>98</v>
      </c>
      <c r="C52" s="53" t="s">
        <v>69</v>
      </c>
      <c r="D52" s="54" t="s">
        <v>35</v>
      </c>
      <c r="E52" s="16">
        <v>6.5</v>
      </c>
    </row>
    <row r="53" spans="2:5" ht="12.75">
      <c r="B53" s="48" t="s">
        <v>99</v>
      </c>
      <c r="C53" s="53" t="s">
        <v>230</v>
      </c>
      <c r="D53" s="54" t="s">
        <v>44</v>
      </c>
      <c r="E53" s="16">
        <v>5.5</v>
      </c>
    </row>
    <row r="54" spans="2:5" ht="13.5" thickBot="1">
      <c r="B54" s="49" t="s">
        <v>100</v>
      </c>
      <c r="C54" s="47" t="s">
        <v>231</v>
      </c>
      <c r="D54" s="47" t="s">
        <v>71</v>
      </c>
      <c r="E54" s="17">
        <v>5.5</v>
      </c>
    </row>
    <row r="55" ht="13.5" thickBot="1"/>
    <row r="56" spans="2:5" ht="12.75">
      <c r="B56" s="3" t="s">
        <v>1</v>
      </c>
      <c r="C56" s="25" t="s">
        <v>193</v>
      </c>
      <c r="D56" s="25"/>
      <c r="E56" s="46">
        <v>6</v>
      </c>
    </row>
    <row r="57" spans="2:5" ht="12.75">
      <c r="B57" s="5" t="s">
        <v>2</v>
      </c>
      <c r="C57" s="51" t="s">
        <v>71</v>
      </c>
      <c r="D57" s="6" t="s">
        <v>16</v>
      </c>
      <c r="E57" s="15">
        <v>42084</v>
      </c>
    </row>
    <row r="58" spans="2:5" ht="12.75">
      <c r="B58" s="5" t="s">
        <v>3</v>
      </c>
      <c r="C58" s="52" t="s">
        <v>65</v>
      </c>
      <c r="D58" s="6" t="s">
        <v>17</v>
      </c>
      <c r="E58" s="15">
        <v>42084</v>
      </c>
    </row>
    <row r="59" spans="2:5" ht="12.75">
      <c r="B59" s="5"/>
      <c r="C59" s="6"/>
      <c r="D59" s="6" t="s">
        <v>18</v>
      </c>
      <c r="E59" s="50" t="s">
        <v>108</v>
      </c>
    </row>
    <row r="60" spans="2:5" ht="13.5" thickBot="1">
      <c r="B60" s="7" t="s">
        <v>4</v>
      </c>
      <c r="C60" s="13">
        <v>164</v>
      </c>
      <c r="D60" s="2" t="s">
        <v>32</v>
      </c>
      <c r="E60" s="17">
        <v>9</v>
      </c>
    </row>
    <row r="61" spans="2:5" ht="12.75">
      <c r="B61" s="8" t="s">
        <v>5</v>
      </c>
      <c r="C61" s="9" t="s">
        <v>7</v>
      </c>
      <c r="D61" s="9" t="s">
        <v>8</v>
      </c>
      <c r="E61" s="18" t="s">
        <v>20</v>
      </c>
    </row>
    <row r="62" spans="2:5" ht="12.75">
      <c r="B62" s="48" t="s">
        <v>98</v>
      </c>
      <c r="C62" s="53" t="s">
        <v>226</v>
      </c>
      <c r="D62" s="54" t="s">
        <v>227</v>
      </c>
      <c r="E62" s="16">
        <v>8</v>
      </c>
    </row>
    <row r="63" spans="2:5" ht="12.75">
      <c r="B63" s="48" t="s">
        <v>99</v>
      </c>
      <c r="C63" s="53" t="s">
        <v>228</v>
      </c>
      <c r="D63" s="54" t="s">
        <v>229</v>
      </c>
      <c r="E63" s="16">
        <v>7.5</v>
      </c>
    </row>
    <row r="64" spans="2:5" ht="13.5" thickBot="1">
      <c r="B64" s="49" t="s">
        <v>100</v>
      </c>
      <c r="C64" s="55" t="s">
        <v>77</v>
      </c>
      <c r="D64" s="55" t="s">
        <v>94</v>
      </c>
      <c r="E64" s="17">
        <v>7.5</v>
      </c>
    </row>
    <row r="65" ht="13.5" thickBot="1"/>
    <row r="66" spans="2:5" ht="12.75">
      <c r="B66" s="3" t="s">
        <v>1</v>
      </c>
      <c r="C66" s="25" t="s">
        <v>194</v>
      </c>
      <c r="D66" s="25"/>
      <c r="E66" s="46">
        <v>7</v>
      </c>
    </row>
    <row r="67" spans="2:5" ht="12.75">
      <c r="B67" s="5" t="s">
        <v>2</v>
      </c>
      <c r="C67" s="51" t="s">
        <v>44</v>
      </c>
      <c r="D67" s="6" t="s">
        <v>16</v>
      </c>
      <c r="E67" s="15">
        <v>42091</v>
      </c>
    </row>
    <row r="68" spans="2:5" ht="12.75">
      <c r="B68" s="5" t="s">
        <v>3</v>
      </c>
      <c r="C68" s="52" t="s">
        <v>65</v>
      </c>
      <c r="D68" s="6" t="s">
        <v>17</v>
      </c>
      <c r="E68" s="15">
        <v>42098</v>
      </c>
    </row>
    <row r="69" spans="2:5" ht="12.75">
      <c r="B69" s="5"/>
      <c r="C69" s="6"/>
      <c r="D69" s="6" t="s">
        <v>18</v>
      </c>
      <c r="E69" s="50" t="s">
        <v>66</v>
      </c>
    </row>
    <row r="70" spans="2:5" ht="13.5" thickBot="1">
      <c r="B70" s="7" t="s">
        <v>4</v>
      </c>
      <c r="C70" s="13">
        <v>16</v>
      </c>
      <c r="D70" s="2" t="s">
        <v>32</v>
      </c>
      <c r="E70" s="17">
        <v>7</v>
      </c>
    </row>
    <row r="71" spans="2:5" ht="12.75">
      <c r="B71" s="8" t="s">
        <v>5</v>
      </c>
      <c r="C71" s="9" t="s">
        <v>7</v>
      </c>
      <c r="D71" s="9" t="s">
        <v>8</v>
      </c>
      <c r="E71" s="18" t="s">
        <v>20</v>
      </c>
    </row>
    <row r="72" spans="2:5" ht="12.75">
      <c r="B72" s="48" t="s">
        <v>98</v>
      </c>
      <c r="C72" s="53" t="s">
        <v>225</v>
      </c>
      <c r="D72" s="54" t="s">
        <v>62</v>
      </c>
      <c r="E72" s="16">
        <v>5.5</v>
      </c>
    </row>
    <row r="73" spans="2:5" ht="12.75">
      <c r="B73" s="48" t="s">
        <v>99</v>
      </c>
      <c r="C73" s="53" t="s">
        <v>47</v>
      </c>
      <c r="D73" s="54" t="s">
        <v>44</v>
      </c>
      <c r="E73" s="16">
        <v>5.5</v>
      </c>
    </row>
    <row r="74" spans="2:5" ht="13.5" thickBot="1">
      <c r="B74" s="49" t="s">
        <v>100</v>
      </c>
      <c r="C74" s="55" t="s">
        <v>107</v>
      </c>
      <c r="D74" s="55" t="s">
        <v>44</v>
      </c>
      <c r="E74" s="17">
        <v>5</v>
      </c>
    </row>
    <row r="75" ht="13.5" thickBot="1"/>
    <row r="76" spans="2:5" ht="12.75">
      <c r="B76" s="3" t="s">
        <v>1</v>
      </c>
      <c r="C76" s="25" t="s">
        <v>195</v>
      </c>
      <c r="D76" s="25"/>
      <c r="E76" s="46">
        <v>8</v>
      </c>
    </row>
    <row r="77" spans="2:5" ht="12.75">
      <c r="B77" s="5" t="s">
        <v>2</v>
      </c>
      <c r="C77" s="51" t="s">
        <v>46</v>
      </c>
      <c r="D77" s="6" t="s">
        <v>16</v>
      </c>
      <c r="E77" s="15">
        <v>42113</v>
      </c>
    </row>
    <row r="78" spans="2:5" ht="12.75">
      <c r="B78" s="5" t="s">
        <v>3</v>
      </c>
      <c r="C78" s="52" t="s">
        <v>41</v>
      </c>
      <c r="D78" s="6" t="s">
        <v>17</v>
      </c>
      <c r="E78" s="15">
        <v>42113</v>
      </c>
    </row>
    <row r="79" spans="2:5" ht="12.75">
      <c r="B79" s="5"/>
      <c r="C79" s="6"/>
      <c r="D79" s="6" t="s">
        <v>18</v>
      </c>
      <c r="E79" s="50" t="s">
        <v>191</v>
      </c>
    </row>
    <row r="80" spans="2:5" ht="13.5" thickBot="1">
      <c r="B80" s="7" t="s">
        <v>4</v>
      </c>
      <c r="C80" s="13">
        <v>66</v>
      </c>
      <c r="D80" s="2" t="s">
        <v>32</v>
      </c>
      <c r="E80" s="17">
        <v>7</v>
      </c>
    </row>
    <row r="81" spans="2:5" ht="12.75">
      <c r="B81" s="8" t="s">
        <v>5</v>
      </c>
      <c r="C81" s="9" t="s">
        <v>7</v>
      </c>
      <c r="D81" s="9" t="s">
        <v>8</v>
      </c>
      <c r="E81" s="18" t="s">
        <v>20</v>
      </c>
    </row>
    <row r="82" spans="2:5" ht="12.75">
      <c r="B82" s="48" t="s">
        <v>98</v>
      </c>
      <c r="C82" s="53" t="s">
        <v>232</v>
      </c>
      <c r="D82" s="54" t="s">
        <v>222</v>
      </c>
      <c r="E82" s="16">
        <v>6.5</v>
      </c>
    </row>
    <row r="83" spans="2:5" ht="12.75">
      <c r="B83" s="48" t="s">
        <v>99</v>
      </c>
      <c r="C83" s="53" t="s">
        <v>233</v>
      </c>
      <c r="D83" s="54" t="s">
        <v>234</v>
      </c>
      <c r="E83" s="16">
        <v>6</v>
      </c>
    </row>
    <row r="84" spans="2:5" ht="13.5" thickBot="1">
      <c r="B84" s="49" t="s">
        <v>100</v>
      </c>
      <c r="C84" s="55" t="s">
        <v>235</v>
      </c>
      <c r="D84" s="55" t="s">
        <v>234</v>
      </c>
      <c r="E84" s="17">
        <v>6</v>
      </c>
    </row>
    <row r="85" ht="13.5" thickBot="1"/>
    <row r="86" spans="2:5" ht="12.75">
      <c r="B86" s="3" t="s">
        <v>1</v>
      </c>
      <c r="C86" s="25" t="s">
        <v>253</v>
      </c>
      <c r="D86" s="25"/>
      <c r="E86" s="46">
        <v>9</v>
      </c>
    </row>
    <row r="87" spans="2:5" ht="12.75">
      <c r="B87" s="5" t="s">
        <v>2</v>
      </c>
      <c r="C87" s="51" t="s">
        <v>44</v>
      </c>
      <c r="D87" s="6" t="s">
        <v>16</v>
      </c>
      <c r="E87" s="15">
        <v>42140</v>
      </c>
    </row>
    <row r="88" spans="2:5" ht="12.75">
      <c r="B88" s="5" t="s">
        <v>3</v>
      </c>
      <c r="C88" s="52" t="s">
        <v>196</v>
      </c>
      <c r="D88" s="6" t="s">
        <v>17</v>
      </c>
      <c r="E88" s="15">
        <v>42140</v>
      </c>
    </row>
    <row r="89" spans="2:5" ht="12.75">
      <c r="B89" s="5"/>
      <c r="C89" s="6"/>
      <c r="D89" s="6" t="s">
        <v>18</v>
      </c>
      <c r="E89" s="50" t="s">
        <v>93</v>
      </c>
    </row>
    <row r="90" spans="2:5" ht="13.5" thickBot="1">
      <c r="B90" s="7" t="s">
        <v>4</v>
      </c>
      <c r="C90" s="13">
        <v>54</v>
      </c>
      <c r="D90" s="2" t="s">
        <v>32</v>
      </c>
      <c r="E90" s="17">
        <v>6</v>
      </c>
    </row>
    <row r="91" spans="2:5" ht="12.75">
      <c r="B91" s="8" t="s">
        <v>5</v>
      </c>
      <c r="C91" s="9" t="s">
        <v>7</v>
      </c>
      <c r="D91" s="9" t="s">
        <v>8</v>
      </c>
      <c r="E91" s="18" t="s">
        <v>20</v>
      </c>
    </row>
    <row r="92" spans="2:5" ht="12.75">
      <c r="B92" s="48" t="s">
        <v>98</v>
      </c>
      <c r="C92" s="53" t="s">
        <v>254</v>
      </c>
      <c r="D92" s="54" t="s">
        <v>255</v>
      </c>
      <c r="E92" s="16">
        <v>5.5</v>
      </c>
    </row>
    <row r="93" spans="2:5" ht="12.75">
      <c r="B93" s="48" t="s">
        <v>99</v>
      </c>
      <c r="C93" s="53" t="s">
        <v>77</v>
      </c>
      <c r="D93" s="54" t="s">
        <v>44</v>
      </c>
      <c r="E93" s="16">
        <v>5.5</v>
      </c>
    </row>
    <row r="94" spans="2:5" ht="13.5" thickBot="1">
      <c r="B94" s="49" t="s">
        <v>100</v>
      </c>
      <c r="C94" s="55" t="s">
        <v>256</v>
      </c>
      <c r="D94" s="55" t="s">
        <v>44</v>
      </c>
      <c r="E94" s="56">
        <v>5</v>
      </c>
    </row>
    <row r="95" ht="13.5" thickBot="1"/>
    <row r="96" spans="2:5" ht="12.75">
      <c r="B96" s="3" t="s">
        <v>1</v>
      </c>
      <c r="C96" s="25" t="s">
        <v>197</v>
      </c>
      <c r="D96" s="25"/>
      <c r="E96" s="46">
        <v>10</v>
      </c>
    </row>
    <row r="97" spans="2:5" ht="12.75">
      <c r="B97" s="5" t="s">
        <v>2</v>
      </c>
      <c r="C97" s="51" t="s">
        <v>92</v>
      </c>
      <c r="D97" s="6" t="s">
        <v>16</v>
      </c>
      <c r="E97" s="15">
        <v>42103</v>
      </c>
    </row>
    <row r="98" spans="2:5" ht="12.75">
      <c r="B98" s="5" t="s">
        <v>3</v>
      </c>
      <c r="C98" s="52" t="s">
        <v>76</v>
      </c>
      <c r="D98" s="6" t="s">
        <v>17</v>
      </c>
      <c r="E98" s="15">
        <v>42152</v>
      </c>
    </row>
    <row r="99" spans="2:5" ht="12.75">
      <c r="B99" s="5"/>
      <c r="C99" s="6"/>
      <c r="D99" s="6" t="s">
        <v>18</v>
      </c>
      <c r="E99" s="50" t="s">
        <v>198</v>
      </c>
    </row>
    <row r="100" spans="2:5" ht="13.5" thickBot="1">
      <c r="B100" s="7" t="s">
        <v>4</v>
      </c>
      <c r="C100" s="13">
        <v>22</v>
      </c>
      <c r="D100" s="2" t="s">
        <v>32</v>
      </c>
      <c r="E100" s="17">
        <v>7</v>
      </c>
    </row>
    <row r="101" spans="2:5" ht="12.75">
      <c r="B101" s="8" t="s">
        <v>5</v>
      </c>
      <c r="C101" s="9" t="s">
        <v>7</v>
      </c>
      <c r="D101" s="9" t="s">
        <v>8</v>
      </c>
      <c r="E101" s="18" t="s">
        <v>20</v>
      </c>
    </row>
    <row r="102" spans="2:5" ht="12.75">
      <c r="B102" s="48" t="s">
        <v>98</v>
      </c>
      <c r="C102" s="53" t="s">
        <v>245</v>
      </c>
      <c r="D102" s="54" t="s">
        <v>38</v>
      </c>
      <c r="E102" s="16">
        <v>6</v>
      </c>
    </row>
    <row r="103" spans="2:5" ht="12.75">
      <c r="B103" s="48" t="s">
        <v>99</v>
      </c>
      <c r="C103" s="53" t="s">
        <v>117</v>
      </c>
      <c r="D103" s="54" t="s">
        <v>94</v>
      </c>
      <c r="E103" s="16">
        <v>5.5</v>
      </c>
    </row>
    <row r="104" spans="2:5" ht="13.5" thickBot="1">
      <c r="B104" s="49" t="s">
        <v>100</v>
      </c>
      <c r="C104" s="55" t="s">
        <v>246</v>
      </c>
      <c r="D104" s="55" t="s">
        <v>94</v>
      </c>
      <c r="E104" s="56">
        <v>5</v>
      </c>
    </row>
    <row r="105" ht="13.5" thickBot="1"/>
    <row r="106" spans="2:5" ht="12.75">
      <c r="B106" s="3" t="s">
        <v>1</v>
      </c>
      <c r="C106" s="25" t="s">
        <v>199</v>
      </c>
      <c r="D106" s="25"/>
      <c r="E106" s="46">
        <v>11</v>
      </c>
    </row>
    <row r="107" spans="2:5" ht="12.75">
      <c r="B107" s="5" t="s">
        <v>2</v>
      </c>
      <c r="C107" s="51" t="s">
        <v>38</v>
      </c>
      <c r="D107" s="6" t="s">
        <v>16</v>
      </c>
      <c r="E107" s="15">
        <v>42175</v>
      </c>
    </row>
    <row r="108" spans="2:5" ht="12.75">
      <c r="B108" s="5" t="s">
        <v>3</v>
      </c>
      <c r="C108" s="52" t="s">
        <v>196</v>
      </c>
      <c r="D108" s="6" t="s">
        <v>17</v>
      </c>
      <c r="E108" s="15">
        <v>42175</v>
      </c>
    </row>
    <row r="109" spans="2:5" ht="12.75">
      <c r="B109" s="5"/>
      <c r="C109" s="6"/>
      <c r="D109" s="6" t="s">
        <v>18</v>
      </c>
      <c r="E109" s="50" t="s">
        <v>191</v>
      </c>
    </row>
    <row r="110" spans="2:5" ht="13.5" thickBot="1">
      <c r="B110" s="7" t="s">
        <v>4</v>
      </c>
      <c r="C110" s="13">
        <v>63</v>
      </c>
      <c r="D110" s="2" t="s">
        <v>32</v>
      </c>
      <c r="E110" s="17">
        <v>6</v>
      </c>
    </row>
    <row r="111" spans="2:5" ht="12.75">
      <c r="B111" s="8" t="s">
        <v>5</v>
      </c>
      <c r="C111" s="9" t="s">
        <v>7</v>
      </c>
      <c r="D111" s="9" t="s">
        <v>8</v>
      </c>
      <c r="E111" s="18" t="s">
        <v>20</v>
      </c>
    </row>
    <row r="112" spans="2:5" ht="12.75">
      <c r="B112" s="48" t="s">
        <v>98</v>
      </c>
      <c r="C112" s="53" t="s">
        <v>117</v>
      </c>
      <c r="D112" s="54" t="s">
        <v>94</v>
      </c>
      <c r="E112" s="16">
        <v>5.5</v>
      </c>
    </row>
    <row r="113" spans="2:5" ht="12.75">
      <c r="B113" s="48" t="s">
        <v>99</v>
      </c>
      <c r="C113" s="53" t="s">
        <v>233</v>
      </c>
      <c r="D113" s="54" t="s">
        <v>234</v>
      </c>
      <c r="E113" s="16">
        <v>5</v>
      </c>
    </row>
    <row r="114" spans="2:5" ht="13.5" thickBot="1">
      <c r="B114" s="49" t="s">
        <v>100</v>
      </c>
      <c r="C114" s="55" t="s">
        <v>251</v>
      </c>
      <c r="D114" s="55" t="s">
        <v>252</v>
      </c>
      <c r="E114" s="56">
        <v>5</v>
      </c>
    </row>
    <row r="115" ht="13.5" thickBot="1"/>
    <row r="116" spans="2:5" ht="12.75">
      <c r="B116" s="3" t="s">
        <v>1</v>
      </c>
      <c r="C116" s="25" t="s">
        <v>200</v>
      </c>
      <c r="D116" s="25"/>
      <c r="E116" s="46">
        <v>12</v>
      </c>
    </row>
    <row r="117" spans="2:5" ht="12.75">
      <c r="B117" s="5" t="s">
        <v>2</v>
      </c>
      <c r="C117" s="51" t="s">
        <v>201</v>
      </c>
      <c r="D117" s="6" t="s">
        <v>16</v>
      </c>
      <c r="E117" s="15">
        <v>42032</v>
      </c>
    </row>
    <row r="118" spans="2:5" ht="12.75">
      <c r="B118" s="5" t="s">
        <v>3</v>
      </c>
      <c r="C118" s="52" t="s">
        <v>202</v>
      </c>
      <c r="D118" s="6" t="s">
        <v>17</v>
      </c>
      <c r="E118" s="15">
        <v>42183</v>
      </c>
    </row>
    <row r="119" spans="2:5" ht="12.75">
      <c r="B119" s="5"/>
      <c r="C119" s="6"/>
      <c r="D119" s="6" t="s">
        <v>18</v>
      </c>
      <c r="E119" s="50" t="s">
        <v>66</v>
      </c>
    </row>
    <row r="120" spans="2:5" ht="13.5" thickBot="1">
      <c r="B120" s="7" t="s">
        <v>4</v>
      </c>
      <c r="C120" s="13">
        <v>11</v>
      </c>
      <c r="D120" s="2" t="s">
        <v>32</v>
      </c>
      <c r="E120" s="17">
        <v>11</v>
      </c>
    </row>
    <row r="121" spans="2:5" ht="12.75">
      <c r="B121" s="8" t="s">
        <v>5</v>
      </c>
      <c r="C121" s="9" t="s">
        <v>7</v>
      </c>
      <c r="D121" s="9" t="s">
        <v>8</v>
      </c>
      <c r="E121" s="18" t="s">
        <v>20</v>
      </c>
    </row>
    <row r="122" spans="2:5" ht="12.75">
      <c r="B122" s="48" t="s">
        <v>98</v>
      </c>
      <c r="C122" s="53" t="s">
        <v>257</v>
      </c>
      <c r="D122" s="54" t="s">
        <v>258</v>
      </c>
      <c r="E122" s="16">
        <v>9</v>
      </c>
    </row>
    <row r="123" spans="2:5" ht="12.75">
      <c r="B123" s="48" t="s">
        <v>99</v>
      </c>
      <c r="C123" s="53" t="s">
        <v>259</v>
      </c>
      <c r="D123" s="54" t="s">
        <v>258</v>
      </c>
      <c r="E123" s="16">
        <v>8</v>
      </c>
    </row>
    <row r="124" spans="2:5" ht="13.5" thickBot="1">
      <c r="B124" s="49" t="s">
        <v>100</v>
      </c>
      <c r="C124" s="55" t="s">
        <v>260</v>
      </c>
      <c r="D124" s="55" t="s">
        <v>258</v>
      </c>
      <c r="E124" s="56">
        <v>7.5</v>
      </c>
    </row>
    <row r="125" ht="13.5" thickBot="1"/>
    <row r="126" spans="2:5" ht="12.75">
      <c r="B126" s="3" t="s">
        <v>1</v>
      </c>
      <c r="C126" s="25" t="s">
        <v>203</v>
      </c>
      <c r="D126" s="25"/>
      <c r="E126" s="46">
        <v>13</v>
      </c>
    </row>
    <row r="127" spans="2:5" ht="12.75">
      <c r="B127" s="5" t="s">
        <v>2</v>
      </c>
      <c r="C127" s="51" t="s">
        <v>59</v>
      </c>
      <c r="D127" s="6" t="s">
        <v>16</v>
      </c>
      <c r="E127" s="15">
        <v>42195</v>
      </c>
    </row>
    <row r="128" spans="2:5" ht="12.75">
      <c r="B128" s="5" t="s">
        <v>3</v>
      </c>
      <c r="C128" s="52" t="s">
        <v>110</v>
      </c>
      <c r="D128" s="6" t="s">
        <v>17</v>
      </c>
      <c r="E128" s="15">
        <v>42196</v>
      </c>
    </row>
    <row r="129" spans="2:5" ht="12.75">
      <c r="B129" s="5"/>
      <c r="C129" s="6"/>
      <c r="D129" s="6" t="s">
        <v>18</v>
      </c>
      <c r="E129" s="50" t="s">
        <v>204</v>
      </c>
    </row>
    <row r="130" spans="2:5" ht="13.5" thickBot="1">
      <c r="B130" s="7" t="s">
        <v>4</v>
      </c>
      <c r="C130" s="13">
        <v>69</v>
      </c>
      <c r="D130" s="2" t="s">
        <v>32</v>
      </c>
      <c r="E130" s="17">
        <v>7</v>
      </c>
    </row>
    <row r="131" spans="2:5" ht="12.75">
      <c r="B131" s="8" t="s">
        <v>5</v>
      </c>
      <c r="C131" s="9" t="s">
        <v>7</v>
      </c>
      <c r="D131" s="9" t="s">
        <v>8</v>
      </c>
      <c r="E131" s="18" t="s">
        <v>20</v>
      </c>
    </row>
    <row r="132" spans="2:5" ht="12.75">
      <c r="B132" s="48" t="s">
        <v>98</v>
      </c>
      <c r="C132" s="53" t="s">
        <v>69</v>
      </c>
      <c r="D132" s="54" t="s">
        <v>35</v>
      </c>
      <c r="E132" s="16">
        <v>6.5</v>
      </c>
    </row>
    <row r="133" spans="2:5" ht="12.75">
      <c r="B133" s="48" t="s">
        <v>99</v>
      </c>
      <c r="C133" s="53" t="s">
        <v>243</v>
      </c>
      <c r="D133" s="54" t="s">
        <v>244</v>
      </c>
      <c r="E133" s="16">
        <v>6</v>
      </c>
    </row>
    <row r="134" spans="2:5" ht="13.5" thickBot="1">
      <c r="B134" s="49" t="s">
        <v>100</v>
      </c>
      <c r="C134" s="55" t="s">
        <v>241</v>
      </c>
      <c r="D134" s="55" t="s">
        <v>242</v>
      </c>
      <c r="E134" s="56">
        <v>5.5</v>
      </c>
    </row>
    <row r="135" ht="13.5" thickBot="1"/>
    <row r="136" spans="2:5" ht="12.75">
      <c r="B136" s="3" t="s">
        <v>1</v>
      </c>
      <c r="C136" s="25" t="s">
        <v>205</v>
      </c>
      <c r="D136" s="25"/>
      <c r="E136" s="46">
        <v>14</v>
      </c>
    </row>
    <row r="137" spans="2:5" ht="12.75">
      <c r="B137" s="5" t="s">
        <v>2</v>
      </c>
      <c r="C137" s="51" t="s">
        <v>133</v>
      </c>
      <c r="D137" s="6" t="s">
        <v>16</v>
      </c>
      <c r="E137" s="15">
        <v>42203</v>
      </c>
    </row>
    <row r="138" spans="2:5" ht="12.75">
      <c r="B138" s="5" t="s">
        <v>3</v>
      </c>
      <c r="C138" s="52" t="s">
        <v>110</v>
      </c>
      <c r="D138" s="6" t="s">
        <v>17</v>
      </c>
      <c r="E138" s="15">
        <v>42203</v>
      </c>
    </row>
    <row r="139" spans="2:5" ht="12.75">
      <c r="B139" s="5"/>
      <c r="C139" s="6"/>
      <c r="D139" s="6" t="s">
        <v>18</v>
      </c>
      <c r="E139" s="50" t="s">
        <v>206</v>
      </c>
    </row>
    <row r="140" spans="2:5" ht="13.5" thickBot="1">
      <c r="B140" s="7" t="s">
        <v>4</v>
      </c>
      <c r="C140" s="13">
        <v>83</v>
      </c>
      <c r="D140" s="2" t="s">
        <v>32</v>
      </c>
      <c r="E140" s="17">
        <v>7</v>
      </c>
    </row>
    <row r="141" spans="2:5" ht="12.75">
      <c r="B141" s="8" t="s">
        <v>5</v>
      </c>
      <c r="C141" s="9" t="s">
        <v>7</v>
      </c>
      <c r="D141" s="9" t="s">
        <v>8</v>
      </c>
      <c r="E141" s="18" t="s">
        <v>20</v>
      </c>
    </row>
    <row r="142" spans="2:5" ht="12.75">
      <c r="B142" s="48" t="s">
        <v>98</v>
      </c>
      <c r="C142" s="53" t="s">
        <v>241</v>
      </c>
      <c r="D142" s="54" t="s">
        <v>242</v>
      </c>
      <c r="E142" s="16">
        <v>6.5</v>
      </c>
    </row>
    <row r="143" spans="2:5" ht="12.75">
      <c r="B143" s="48" t="s">
        <v>99</v>
      </c>
      <c r="C143" s="53" t="s">
        <v>223</v>
      </c>
      <c r="D143" s="54" t="s">
        <v>224</v>
      </c>
      <c r="E143" s="16">
        <v>6.5</v>
      </c>
    </row>
    <row r="144" spans="2:5" ht="13.5" thickBot="1">
      <c r="B144" s="49" t="s">
        <v>100</v>
      </c>
      <c r="C144" s="55" t="s">
        <v>247</v>
      </c>
      <c r="D144" s="55" t="s">
        <v>94</v>
      </c>
      <c r="E144" s="56">
        <v>6</v>
      </c>
    </row>
    <row r="145" ht="13.5" thickBot="1"/>
    <row r="146" spans="2:5" ht="12.75">
      <c r="B146" s="3" t="s">
        <v>1</v>
      </c>
      <c r="C146" s="25" t="s">
        <v>207</v>
      </c>
      <c r="D146" s="25"/>
      <c r="E146" s="46">
        <v>14</v>
      </c>
    </row>
    <row r="147" spans="2:5" ht="12.75">
      <c r="B147" s="5" t="s">
        <v>2</v>
      </c>
      <c r="C147" s="51" t="s">
        <v>133</v>
      </c>
      <c r="D147" s="6" t="s">
        <v>16</v>
      </c>
      <c r="E147" s="15">
        <v>42204</v>
      </c>
    </row>
    <row r="148" spans="2:5" ht="12.75">
      <c r="B148" s="5" t="s">
        <v>3</v>
      </c>
      <c r="C148" s="52" t="s">
        <v>52</v>
      </c>
      <c r="D148" s="6" t="s">
        <v>17</v>
      </c>
      <c r="E148" s="15">
        <v>42204</v>
      </c>
    </row>
    <row r="149" spans="2:5" ht="12.75">
      <c r="B149" s="5"/>
      <c r="C149" s="6"/>
      <c r="D149" s="6" t="s">
        <v>18</v>
      </c>
      <c r="E149" s="50" t="s">
        <v>191</v>
      </c>
    </row>
    <row r="150" spans="2:5" ht="13.5" thickBot="1">
      <c r="B150" s="7" t="s">
        <v>4</v>
      </c>
      <c r="C150" s="13">
        <v>68</v>
      </c>
      <c r="D150" s="2" t="s">
        <v>32</v>
      </c>
      <c r="E150" s="17">
        <v>7</v>
      </c>
    </row>
    <row r="151" spans="2:5" ht="12.75">
      <c r="B151" s="8" t="s">
        <v>5</v>
      </c>
      <c r="C151" s="9" t="s">
        <v>7</v>
      </c>
      <c r="D151" s="9" t="s">
        <v>8</v>
      </c>
      <c r="E151" s="18" t="s">
        <v>20</v>
      </c>
    </row>
    <row r="152" spans="2:5" ht="12.75">
      <c r="B152" s="48" t="s">
        <v>98</v>
      </c>
      <c r="C152" s="53" t="s">
        <v>232</v>
      </c>
      <c r="D152" s="54" t="s">
        <v>222</v>
      </c>
      <c r="E152" s="16">
        <v>6.5</v>
      </c>
    </row>
    <row r="153" spans="2:5" ht="12.75">
      <c r="B153" s="48" t="s">
        <v>99</v>
      </c>
      <c r="C153" s="53" t="s">
        <v>248</v>
      </c>
      <c r="D153" s="54" t="s">
        <v>249</v>
      </c>
      <c r="E153" s="16">
        <v>6</v>
      </c>
    </row>
    <row r="154" spans="2:5" ht="13.5" thickBot="1">
      <c r="B154" s="49" t="s">
        <v>100</v>
      </c>
      <c r="C154" s="55" t="s">
        <v>250</v>
      </c>
      <c r="D154" s="55" t="s">
        <v>46</v>
      </c>
      <c r="E154" s="56">
        <v>6</v>
      </c>
    </row>
    <row r="155" ht="13.5" thickBot="1"/>
    <row r="156" spans="2:5" ht="12.75">
      <c r="B156" s="3" t="s">
        <v>1</v>
      </c>
      <c r="C156" s="25" t="s">
        <v>208</v>
      </c>
      <c r="D156" s="25"/>
      <c r="E156" s="46">
        <v>15</v>
      </c>
    </row>
    <row r="157" spans="2:5" ht="12.75">
      <c r="B157" s="5" t="s">
        <v>2</v>
      </c>
      <c r="C157" s="51" t="s">
        <v>209</v>
      </c>
      <c r="D157" s="6" t="s">
        <v>16</v>
      </c>
      <c r="E157" s="15">
        <v>42206</v>
      </c>
    </row>
    <row r="158" spans="2:5" ht="12.75">
      <c r="B158" s="5" t="s">
        <v>3</v>
      </c>
      <c r="C158" s="52" t="s">
        <v>76</v>
      </c>
      <c r="D158" s="6" t="s">
        <v>17</v>
      </c>
      <c r="E158" s="15">
        <v>42212</v>
      </c>
    </row>
    <row r="159" spans="2:5" ht="12.75">
      <c r="B159" s="5"/>
      <c r="C159" s="6"/>
      <c r="D159" s="6" t="s">
        <v>18</v>
      </c>
      <c r="E159" s="50" t="s">
        <v>66</v>
      </c>
    </row>
    <row r="160" spans="2:5" ht="13.5" thickBot="1">
      <c r="B160" s="7" t="s">
        <v>4</v>
      </c>
      <c r="C160" s="13">
        <v>51</v>
      </c>
      <c r="D160" s="2" t="s">
        <v>32</v>
      </c>
      <c r="E160" s="17">
        <v>8</v>
      </c>
    </row>
    <row r="161" spans="2:5" ht="12.75">
      <c r="B161" s="8" t="s">
        <v>5</v>
      </c>
      <c r="C161" s="9" t="s">
        <v>7</v>
      </c>
      <c r="D161" s="9" t="s">
        <v>8</v>
      </c>
      <c r="E161" s="18" t="s">
        <v>20</v>
      </c>
    </row>
    <row r="162" spans="2:5" ht="12.75">
      <c r="B162" s="48" t="s">
        <v>98</v>
      </c>
      <c r="C162" s="53" t="s">
        <v>240</v>
      </c>
      <c r="D162" s="54" t="s">
        <v>35</v>
      </c>
      <c r="E162" s="16">
        <v>6.5</v>
      </c>
    </row>
    <row r="163" spans="2:5" ht="12.75">
      <c r="B163" s="48" t="s">
        <v>99</v>
      </c>
      <c r="C163" s="53" t="s">
        <v>241</v>
      </c>
      <c r="D163" s="54" t="s">
        <v>242</v>
      </c>
      <c r="E163" s="16">
        <v>6</v>
      </c>
    </row>
    <row r="164" spans="2:5" ht="13.5" thickBot="1">
      <c r="B164" s="49" t="s">
        <v>100</v>
      </c>
      <c r="C164" s="55" t="s">
        <v>243</v>
      </c>
      <c r="D164" s="55" t="s">
        <v>244</v>
      </c>
      <c r="E164" s="56">
        <v>6</v>
      </c>
    </row>
    <row r="165" ht="13.5" thickBot="1"/>
    <row r="166" spans="2:5" ht="12.75">
      <c r="B166" s="3" t="s">
        <v>1</v>
      </c>
      <c r="C166" s="25" t="s">
        <v>210</v>
      </c>
      <c r="D166" s="25"/>
      <c r="E166" s="46">
        <v>16</v>
      </c>
    </row>
    <row r="167" spans="2:5" ht="12.75">
      <c r="B167" s="5" t="s">
        <v>2</v>
      </c>
      <c r="C167" s="51" t="s">
        <v>92</v>
      </c>
      <c r="D167" s="6" t="s">
        <v>16</v>
      </c>
      <c r="E167" s="15">
        <v>42217</v>
      </c>
    </row>
    <row r="168" spans="2:5" ht="12.75">
      <c r="B168" s="5" t="s">
        <v>3</v>
      </c>
      <c r="C168" s="52" t="s">
        <v>76</v>
      </c>
      <c r="D168" s="6" t="s">
        <v>17</v>
      </c>
      <c r="E168" s="15">
        <v>42217</v>
      </c>
    </row>
    <row r="169" spans="2:5" ht="12.75">
      <c r="B169" s="5"/>
      <c r="C169" s="6"/>
      <c r="D169" s="6" t="s">
        <v>18</v>
      </c>
      <c r="E169" s="50" t="s">
        <v>108</v>
      </c>
    </row>
    <row r="170" spans="2:5" ht="13.5" thickBot="1">
      <c r="B170" s="7" t="s">
        <v>4</v>
      </c>
      <c r="C170" s="13">
        <v>135</v>
      </c>
      <c r="D170" s="2" t="s">
        <v>32</v>
      </c>
      <c r="E170" s="17">
        <v>9</v>
      </c>
    </row>
    <row r="171" spans="2:5" ht="12.75">
      <c r="B171" s="8" t="s">
        <v>5</v>
      </c>
      <c r="C171" s="9" t="s">
        <v>7</v>
      </c>
      <c r="D171" s="9" t="s">
        <v>8</v>
      </c>
      <c r="E171" s="18" t="s">
        <v>20</v>
      </c>
    </row>
    <row r="172" spans="2:5" ht="12.75">
      <c r="B172" s="48" t="s">
        <v>98</v>
      </c>
      <c r="C172" s="53" t="s">
        <v>217</v>
      </c>
      <c r="D172" s="54" t="s">
        <v>94</v>
      </c>
      <c r="E172" s="16">
        <v>7.5</v>
      </c>
    </row>
    <row r="173" spans="2:5" ht="12.75">
      <c r="B173" s="48" t="s">
        <v>99</v>
      </c>
      <c r="C173" s="53" t="s">
        <v>236</v>
      </c>
      <c r="D173" s="54" t="s">
        <v>237</v>
      </c>
      <c r="E173" s="16">
        <v>7.5</v>
      </c>
    </row>
    <row r="174" spans="2:5" ht="13.5" thickBot="1">
      <c r="B174" s="49" t="s">
        <v>100</v>
      </c>
      <c r="C174" s="55" t="s">
        <v>238</v>
      </c>
      <c r="D174" s="55" t="s">
        <v>239</v>
      </c>
      <c r="E174" s="56">
        <v>7</v>
      </c>
    </row>
    <row r="175" ht="13.5" thickBot="1"/>
    <row r="176" spans="2:5" ht="12.75">
      <c r="B176" s="3" t="s">
        <v>1</v>
      </c>
      <c r="C176" s="25" t="s">
        <v>211</v>
      </c>
      <c r="D176" s="25"/>
      <c r="E176" s="46">
        <v>17</v>
      </c>
    </row>
    <row r="177" spans="2:5" ht="12.75">
      <c r="B177" s="5" t="s">
        <v>2</v>
      </c>
      <c r="C177" s="51" t="s">
        <v>38</v>
      </c>
      <c r="D177" s="6" t="s">
        <v>16</v>
      </c>
      <c r="E177" s="15">
        <v>42211</v>
      </c>
    </row>
    <row r="178" spans="2:5" ht="12.75">
      <c r="B178" s="5" t="s">
        <v>3</v>
      </c>
      <c r="C178" s="52" t="s">
        <v>196</v>
      </c>
      <c r="D178" s="6" t="s">
        <v>17</v>
      </c>
      <c r="E178" s="15">
        <v>42211</v>
      </c>
    </row>
    <row r="179" spans="2:5" ht="12.75">
      <c r="B179" s="5"/>
      <c r="C179" s="6"/>
      <c r="D179" s="6" t="s">
        <v>18</v>
      </c>
      <c r="E179" s="50" t="s">
        <v>191</v>
      </c>
    </row>
    <row r="180" spans="2:5" ht="13.5" thickBot="1">
      <c r="B180" s="7" t="s">
        <v>4</v>
      </c>
      <c r="C180" s="13">
        <v>69</v>
      </c>
      <c r="D180" s="2" t="s">
        <v>32</v>
      </c>
      <c r="E180" s="17">
        <v>6</v>
      </c>
    </row>
    <row r="181" spans="2:5" ht="12.75">
      <c r="B181" s="8" t="s">
        <v>5</v>
      </c>
      <c r="C181" s="9" t="s">
        <v>7</v>
      </c>
      <c r="D181" s="9" t="s">
        <v>8</v>
      </c>
      <c r="E181" s="18" t="s">
        <v>20</v>
      </c>
    </row>
    <row r="182" spans="2:5" ht="12.75">
      <c r="B182" s="48" t="s">
        <v>98</v>
      </c>
      <c r="C182" s="53" t="s">
        <v>220</v>
      </c>
      <c r="D182" s="54" t="s">
        <v>46</v>
      </c>
      <c r="E182" s="16">
        <v>5.5</v>
      </c>
    </row>
    <row r="183" spans="2:5" ht="12.75">
      <c r="B183" s="48" t="s">
        <v>99</v>
      </c>
      <c r="C183" s="53" t="s">
        <v>221</v>
      </c>
      <c r="D183" s="54" t="s">
        <v>222</v>
      </c>
      <c r="E183" s="16">
        <v>5</v>
      </c>
    </row>
    <row r="184" spans="2:5" ht="13.5" thickBot="1">
      <c r="B184" s="49" t="s">
        <v>100</v>
      </c>
      <c r="C184" s="55" t="s">
        <v>223</v>
      </c>
      <c r="D184" s="55" t="s">
        <v>224</v>
      </c>
      <c r="E184" s="56">
        <v>5</v>
      </c>
    </row>
    <row r="185" ht="13.5" thickBot="1"/>
    <row r="186" spans="2:5" ht="12.75">
      <c r="B186" s="3" t="s">
        <v>1</v>
      </c>
      <c r="C186" s="25" t="s">
        <v>212</v>
      </c>
      <c r="D186" s="25"/>
      <c r="E186" s="46">
        <v>18</v>
      </c>
    </row>
    <row r="187" spans="2:5" ht="12.75">
      <c r="B187" s="5" t="s">
        <v>2</v>
      </c>
      <c r="C187" s="51" t="s">
        <v>38</v>
      </c>
      <c r="D187" s="6" t="s">
        <v>16</v>
      </c>
      <c r="E187" s="15">
        <v>42222</v>
      </c>
    </row>
    <row r="188" spans="2:5" ht="12.75">
      <c r="B188" s="5" t="s">
        <v>3</v>
      </c>
      <c r="C188" s="52" t="s">
        <v>76</v>
      </c>
      <c r="D188" s="6" t="s">
        <v>17</v>
      </c>
      <c r="E188" s="15">
        <v>42224</v>
      </c>
    </row>
    <row r="189" spans="2:5" ht="12.75">
      <c r="B189" s="5"/>
      <c r="C189" s="6"/>
      <c r="D189" s="6" t="s">
        <v>18</v>
      </c>
      <c r="E189" s="50" t="s">
        <v>213</v>
      </c>
    </row>
    <row r="190" spans="2:5" ht="13.5" thickBot="1">
      <c r="B190" s="7" t="s">
        <v>4</v>
      </c>
      <c r="C190" s="13">
        <v>62</v>
      </c>
      <c r="D190" s="2" t="s">
        <v>32</v>
      </c>
      <c r="E190" s="17">
        <v>7</v>
      </c>
    </row>
    <row r="191" spans="2:5" ht="12.75">
      <c r="B191" s="8" t="s">
        <v>5</v>
      </c>
      <c r="C191" s="9" t="s">
        <v>7</v>
      </c>
      <c r="D191" s="9" t="s">
        <v>8</v>
      </c>
      <c r="E191" s="18" t="s">
        <v>20</v>
      </c>
    </row>
    <row r="192" spans="2:5" ht="12.75">
      <c r="B192" s="48" t="s">
        <v>98</v>
      </c>
      <c r="C192" s="53" t="s">
        <v>233</v>
      </c>
      <c r="D192" s="54" t="s">
        <v>234</v>
      </c>
      <c r="E192" s="16">
        <v>6</v>
      </c>
    </row>
    <row r="193" spans="2:5" ht="12.75">
      <c r="B193" s="48" t="s">
        <v>99</v>
      </c>
      <c r="C193" s="53" t="s">
        <v>105</v>
      </c>
      <c r="D193" s="54" t="s">
        <v>71</v>
      </c>
      <c r="E193" s="16">
        <v>6</v>
      </c>
    </row>
    <row r="194" spans="2:5" ht="13.5" thickBot="1">
      <c r="B194" s="49" t="s">
        <v>100</v>
      </c>
      <c r="C194" s="55" t="s">
        <v>52</v>
      </c>
      <c r="D194" s="55" t="s">
        <v>46</v>
      </c>
      <c r="E194" s="56">
        <v>5.5</v>
      </c>
    </row>
    <row r="195" ht="13.5" thickBot="1"/>
    <row r="196" spans="2:5" ht="12.75">
      <c r="B196" s="3" t="s">
        <v>1</v>
      </c>
      <c r="C196" s="25" t="s">
        <v>214</v>
      </c>
      <c r="D196" s="25"/>
      <c r="E196" s="46">
        <v>19</v>
      </c>
    </row>
    <row r="197" spans="2:5" ht="12.75">
      <c r="B197" s="5" t="s">
        <v>2</v>
      </c>
      <c r="C197" s="51" t="s">
        <v>46</v>
      </c>
      <c r="D197" s="6" t="s">
        <v>16</v>
      </c>
      <c r="E197" s="15">
        <v>42239</v>
      </c>
    </row>
    <row r="198" spans="2:5" ht="12.75">
      <c r="B198" s="5" t="s">
        <v>3</v>
      </c>
      <c r="C198" s="52" t="s">
        <v>65</v>
      </c>
      <c r="D198" s="6" t="s">
        <v>17</v>
      </c>
      <c r="E198" s="15">
        <v>42239</v>
      </c>
    </row>
    <row r="199" spans="2:5" ht="12.75">
      <c r="B199" s="5"/>
      <c r="C199" s="6"/>
      <c r="D199" s="6" t="s">
        <v>18</v>
      </c>
      <c r="E199" s="50" t="s">
        <v>215</v>
      </c>
    </row>
    <row r="200" spans="2:5" ht="13.5" thickBot="1">
      <c r="B200" s="7" t="s">
        <v>4</v>
      </c>
      <c r="C200" s="13">
        <v>124</v>
      </c>
      <c r="D200" s="2" t="s">
        <v>32</v>
      </c>
      <c r="E200" s="17">
        <v>8</v>
      </c>
    </row>
    <row r="201" spans="2:5" ht="12.75">
      <c r="B201" s="8" t="s">
        <v>5</v>
      </c>
      <c r="C201" s="9" t="s">
        <v>7</v>
      </c>
      <c r="D201" s="9" t="s">
        <v>8</v>
      </c>
      <c r="E201" s="18" t="s">
        <v>20</v>
      </c>
    </row>
    <row r="202" spans="2:5" ht="12.75">
      <c r="B202" s="48" t="s">
        <v>98</v>
      </c>
      <c r="C202" s="53" t="s">
        <v>217</v>
      </c>
      <c r="D202" s="54" t="s">
        <v>94</v>
      </c>
      <c r="E202" s="16">
        <v>8</v>
      </c>
    </row>
    <row r="203" spans="2:5" ht="12.75">
      <c r="B203" s="48" t="s">
        <v>99</v>
      </c>
      <c r="C203" s="53" t="s">
        <v>40</v>
      </c>
      <c r="D203" s="54" t="s">
        <v>94</v>
      </c>
      <c r="E203" s="16">
        <v>6.5</v>
      </c>
    </row>
    <row r="204" spans="2:5" ht="13.5" thickBot="1">
      <c r="B204" s="49" t="s">
        <v>100</v>
      </c>
      <c r="C204" s="55" t="s">
        <v>218</v>
      </c>
      <c r="D204" s="55" t="s">
        <v>219</v>
      </c>
      <c r="E204" s="56">
        <v>6.5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4.8515625" style="0" bestFit="1" customWidth="1"/>
    <col min="3" max="3" width="35.00390625" style="31" bestFit="1" customWidth="1"/>
    <col min="4" max="4" width="15.140625" style="0" customWidth="1"/>
    <col min="5" max="5" width="10.140625" style="20" bestFit="1" customWidth="1"/>
  </cols>
  <sheetData>
    <row r="1" spans="2:3" ht="13.5" thickBot="1">
      <c r="B1" t="s">
        <v>188</v>
      </c>
      <c r="C1" s="29"/>
    </row>
    <row r="2" spans="2:3" ht="13.5" thickBot="1">
      <c r="B2" s="1" t="s">
        <v>0</v>
      </c>
      <c r="C2" s="30" t="str">
        <f>'TORNEOS INDIVIDUALES'!C2</f>
        <v>CÁDIZ</v>
      </c>
    </row>
    <row r="3" ht="13.5" thickBot="1"/>
    <row r="4" spans="2:5" ht="13.5" thickBot="1">
      <c r="B4" s="19" t="s">
        <v>11</v>
      </c>
      <c r="C4" s="32" t="s">
        <v>21</v>
      </c>
      <c r="D4" s="2"/>
      <c r="E4" s="21"/>
    </row>
    <row r="5" ht="13.5" thickBot="1"/>
    <row r="6" spans="2:5" ht="13.5" thickBot="1">
      <c r="B6" s="3" t="s">
        <v>1</v>
      </c>
      <c r="C6" s="33" t="s">
        <v>216</v>
      </c>
      <c r="D6" s="4"/>
      <c r="E6" s="24">
        <v>1</v>
      </c>
    </row>
    <row r="7" spans="2:5" ht="12.75">
      <c r="B7" s="5" t="s">
        <v>2</v>
      </c>
      <c r="C7" s="6" t="s">
        <v>44</v>
      </c>
      <c r="D7" s="6" t="s">
        <v>16</v>
      </c>
      <c r="E7" s="35"/>
    </row>
    <row r="8" spans="2:5" ht="12.75">
      <c r="B8" s="5" t="s">
        <v>12</v>
      </c>
      <c r="C8" s="43" t="s">
        <v>65</v>
      </c>
      <c r="D8" s="6" t="s">
        <v>17</v>
      </c>
      <c r="E8" s="35"/>
    </row>
    <row r="9" spans="2:5" ht="12.75">
      <c r="B9" s="5" t="s">
        <v>13</v>
      </c>
      <c r="C9" s="43"/>
      <c r="D9" s="6"/>
      <c r="E9" s="22"/>
    </row>
    <row r="10" spans="2:5" ht="12.75">
      <c r="B10" s="5"/>
      <c r="C10" s="34"/>
      <c r="D10" s="6"/>
      <c r="E10" s="22"/>
    </row>
    <row r="11" spans="2:5" ht="12.75">
      <c r="B11" s="5" t="s">
        <v>14</v>
      </c>
      <c r="C11" s="34">
        <v>16</v>
      </c>
      <c r="D11" s="6"/>
      <c r="E11" s="22"/>
    </row>
    <row r="12" spans="2:5" ht="12.75">
      <c r="B12" s="5" t="s">
        <v>15</v>
      </c>
      <c r="C12" s="34"/>
      <c r="D12" s="6"/>
      <c r="E12" s="22"/>
    </row>
    <row r="13" spans="2:5" ht="12.75">
      <c r="B13" s="5"/>
      <c r="C13" s="34"/>
      <c r="D13" s="6"/>
      <c r="E13" s="22"/>
    </row>
    <row r="14" spans="2:5" ht="13.5" thickBot="1">
      <c r="B14" s="7"/>
      <c r="C14" s="32"/>
      <c r="D14" s="2"/>
      <c r="E14" s="23"/>
    </row>
    <row r="15" ht="13.5" thickBot="1"/>
    <row r="16" spans="2:5" ht="13.5" thickBot="1">
      <c r="B16" s="3" t="s">
        <v>1</v>
      </c>
      <c r="C16" s="33" t="s">
        <v>126</v>
      </c>
      <c r="D16" s="4"/>
      <c r="E16" s="24">
        <v>2</v>
      </c>
    </row>
    <row r="17" spans="2:5" ht="12.75">
      <c r="B17" s="5" t="s">
        <v>2</v>
      </c>
      <c r="C17" s="6" t="s">
        <v>109</v>
      </c>
      <c r="D17" s="6" t="s">
        <v>16</v>
      </c>
      <c r="E17" s="35">
        <v>41757</v>
      </c>
    </row>
    <row r="18" spans="2:5" ht="12.75">
      <c r="B18" s="5" t="s">
        <v>12</v>
      </c>
      <c r="C18" s="6" t="s">
        <v>76</v>
      </c>
      <c r="D18" s="6" t="s">
        <v>17</v>
      </c>
      <c r="E18" s="35">
        <v>41778</v>
      </c>
    </row>
    <row r="19" spans="2:5" ht="12.75">
      <c r="B19" s="5" t="s">
        <v>13</v>
      </c>
      <c r="C19" s="43" t="s">
        <v>127</v>
      </c>
      <c r="D19" s="6"/>
      <c r="E19" s="22"/>
    </row>
    <row r="20" spans="2:5" ht="12.75">
      <c r="B20" s="5"/>
      <c r="C20" s="43" t="s">
        <v>128</v>
      </c>
      <c r="D20" s="6"/>
      <c r="E20" s="22"/>
    </row>
    <row r="21" spans="2:5" ht="12.75">
      <c r="B21" s="5" t="s">
        <v>14</v>
      </c>
      <c r="C21" s="34">
        <v>20</v>
      </c>
      <c r="D21" s="6"/>
      <c r="E21" s="22"/>
    </row>
    <row r="22" spans="2:5" ht="12.75">
      <c r="B22" s="5" t="s">
        <v>15</v>
      </c>
      <c r="C22" s="34"/>
      <c r="D22" s="6"/>
      <c r="E22" s="22"/>
    </row>
    <row r="23" spans="2:5" ht="12.75">
      <c r="B23" s="5"/>
      <c r="C23" s="34"/>
      <c r="D23" s="6"/>
      <c r="E23" s="22"/>
    </row>
    <row r="24" spans="2:5" ht="13.5" thickBot="1">
      <c r="B24" s="7"/>
      <c r="C24" s="32"/>
      <c r="D24" s="2"/>
      <c r="E24" s="23"/>
    </row>
    <row r="25" ht="13.5" thickBot="1"/>
    <row r="26" spans="2:5" ht="13.5" thickBot="1">
      <c r="B26" s="3" t="s">
        <v>1</v>
      </c>
      <c r="C26" s="33" t="s">
        <v>126</v>
      </c>
      <c r="D26" s="4"/>
      <c r="E26" s="24">
        <v>3</v>
      </c>
    </row>
    <row r="27" spans="2:5" ht="12.75">
      <c r="B27" s="5" t="s">
        <v>2</v>
      </c>
      <c r="C27" s="6" t="s">
        <v>38</v>
      </c>
      <c r="D27" s="6" t="s">
        <v>16</v>
      </c>
      <c r="E27" s="35">
        <v>41961</v>
      </c>
    </row>
    <row r="28" spans="2:5" ht="12.75">
      <c r="B28" s="5" t="s">
        <v>12</v>
      </c>
      <c r="C28" s="6" t="s">
        <v>76</v>
      </c>
      <c r="D28" s="6" t="s">
        <v>17</v>
      </c>
      <c r="E28" s="35">
        <v>41969</v>
      </c>
    </row>
    <row r="29" spans="2:5" ht="12.75">
      <c r="B29" s="5" t="s">
        <v>13</v>
      </c>
      <c r="C29" s="43" t="s">
        <v>127</v>
      </c>
      <c r="D29" s="6"/>
      <c r="E29" s="22"/>
    </row>
    <row r="30" spans="2:5" ht="12.75">
      <c r="B30" s="5"/>
      <c r="C30" s="43" t="s">
        <v>135</v>
      </c>
      <c r="D30" s="6"/>
      <c r="E30" s="22"/>
    </row>
    <row r="31" spans="2:5" ht="12.75">
      <c r="B31" s="5" t="s">
        <v>14</v>
      </c>
      <c r="C31" s="34">
        <v>20</v>
      </c>
      <c r="D31" s="6"/>
      <c r="E31" s="22"/>
    </row>
    <row r="32" spans="2:5" ht="12.75">
      <c r="B32" s="5" t="s">
        <v>15</v>
      </c>
      <c r="C32" s="34"/>
      <c r="D32" s="6"/>
      <c r="E32" s="22"/>
    </row>
    <row r="33" spans="2:5" ht="12.75">
      <c r="B33" s="5"/>
      <c r="C33" s="34"/>
      <c r="D33" s="6"/>
      <c r="E33" s="22"/>
    </row>
    <row r="34" spans="2:5" ht="13.5" thickBot="1">
      <c r="B34" s="7"/>
      <c r="C34" s="32"/>
      <c r="D34" s="2"/>
      <c r="E34" s="23"/>
    </row>
    <row r="35" ht="13.5" thickBot="1"/>
    <row r="36" spans="2:5" ht="13.5" thickBot="1">
      <c r="B36" s="3" t="s">
        <v>1</v>
      </c>
      <c r="C36" s="33" t="s">
        <v>123</v>
      </c>
      <c r="D36" s="4"/>
      <c r="E36" s="24">
        <v>4</v>
      </c>
    </row>
    <row r="37" spans="2:5" ht="12.75">
      <c r="B37" s="5" t="s">
        <v>2</v>
      </c>
      <c r="C37" s="6" t="s">
        <v>124</v>
      </c>
      <c r="D37" s="6" t="s">
        <v>16</v>
      </c>
      <c r="E37" s="35">
        <v>41755</v>
      </c>
    </row>
    <row r="38" spans="2:5" ht="12.75">
      <c r="B38" s="5" t="s">
        <v>12</v>
      </c>
      <c r="C38" s="6" t="s">
        <v>125</v>
      </c>
      <c r="D38" s="6" t="s">
        <v>17</v>
      </c>
      <c r="E38" s="35">
        <v>41755</v>
      </c>
    </row>
    <row r="39" spans="2:5" ht="12.75">
      <c r="B39" s="5" t="s">
        <v>13</v>
      </c>
      <c r="C39" s="34"/>
      <c r="D39" s="6"/>
      <c r="E39" s="22"/>
    </row>
    <row r="40" spans="2:5" ht="12.75">
      <c r="B40" s="5"/>
      <c r="C40" s="34"/>
      <c r="D40" s="6"/>
      <c r="E40" s="22"/>
    </row>
    <row r="41" spans="2:5" ht="12.75">
      <c r="B41" s="5" t="s">
        <v>14</v>
      </c>
      <c r="C41" s="34">
        <v>20</v>
      </c>
      <c r="D41" s="6"/>
      <c r="E41" s="22"/>
    </row>
    <row r="42" spans="2:5" ht="12.75">
      <c r="B42" s="5" t="s">
        <v>15</v>
      </c>
      <c r="C42" s="34"/>
      <c r="D42" s="6"/>
      <c r="E42" s="22"/>
    </row>
    <row r="43" spans="2:5" ht="12.75">
      <c r="B43" s="5"/>
      <c r="C43" s="34"/>
      <c r="D43" s="6"/>
      <c r="E43" s="22"/>
    </row>
    <row r="44" spans="2:5" ht="13.5" thickBot="1">
      <c r="B44" s="7"/>
      <c r="C44" s="32"/>
      <c r="D44" s="2"/>
      <c r="E44" s="23"/>
    </row>
    <row r="45" ht="13.5" thickBot="1"/>
    <row r="46" spans="2:5" ht="13.5" thickBot="1">
      <c r="B46" s="3" t="s">
        <v>1</v>
      </c>
      <c r="C46" s="33" t="s">
        <v>123</v>
      </c>
      <c r="D46" s="4"/>
      <c r="E46" s="24">
        <v>5</v>
      </c>
    </row>
    <row r="47" spans="2:5" ht="12.75">
      <c r="B47" s="5" t="s">
        <v>2</v>
      </c>
      <c r="C47" s="6" t="s">
        <v>124</v>
      </c>
      <c r="D47" s="6" t="s">
        <v>16</v>
      </c>
      <c r="E47" s="35">
        <v>41937</v>
      </c>
    </row>
    <row r="48" spans="2:5" ht="12.75">
      <c r="B48" s="5" t="s">
        <v>12</v>
      </c>
      <c r="C48" s="6" t="s">
        <v>125</v>
      </c>
      <c r="D48" s="6" t="s">
        <v>17</v>
      </c>
      <c r="E48" s="35">
        <v>41937</v>
      </c>
    </row>
    <row r="49" spans="2:5" ht="12.75">
      <c r="B49" s="5" t="s">
        <v>13</v>
      </c>
      <c r="C49" s="34"/>
      <c r="D49" s="6"/>
      <c r="E49" s="22"/>
    </row>
    <row r="50" spans="2:5" ht="12.75">
      <c r="B50" s="5"/>
      <c r="C50" s="34"/>
      <c r="D50" s="6"/>
      <c r="E50" s="22"/>
    </row>
    <row r="51" spans="2:5" ht="12.75">
      <c r="B51" s="5" t="s">
        <v>14</v>
      </c>
      <c r="C51" s="34">
        <v>20</v>
      </c>
      <c r="D51" s="6"/>
      <c r="E51" s="22"/>
    </row>
    <row r="52" spans="2:5" ht="12.75">
      <c r="B52" s="5" t="s">
        <v>15</v>
      </c>
      <c r="C52" s="34"/>
      <c r="D52" s="6"/>
      <c r="E52" s="22"/>
    </row>
    <row r="53" spans="2:5" ht="12.75">
      <c r="B53" s="5"/>
      <c r="C53" s="34"/>
      <c r="D53" s="6"/>
      <c r="E53" s="22"/>
    </row>
    <row r="54" spans="2:5" ht="13.5" thickBot="1">
      <c r="B54" s="7"/>
      <c r="C54" s="32"/>
      <c r="D54" s="2"/>
      <c r="E54" s="23"/>
    </row>
    <row r="55" ht="13.5" thickBot="1"/>
    <row r="56" spans="2:5" ht="13.5" thickBot="1">
      <c r="B56" s="3" t="s">
        <v>1</v>
      </c>
      <c r="C56" s="33" t="s">
        <v>123</v>
      </c>
      <c r="D56" s="4"/>
      <c r="E56" s="24">
        <v>6</v>
      </c>
    </row>
    <row r="57" spans="2:5" ht="12.75">
      <c r="B57" s="5" t="s">
        <v>2</v>
      </c>
      <c r="C57" s="6" t="s">
        <v>133</v>
      </c>
      <c r="D57" s="6" t="s">
        <v>16</v>
      </c>
      <c r="E57" s="35">
        <v>41839</v>
      </c>
    </row>
    <row r="58" spans="2:5" ht="12.75">
      <c r="B58" s="5" t="s">
        <v>12</v>
      </c>
      <c r="C58" s="6" t="s">
        <v>134</v>
      </c>
      <c r="D58" s="6" t="s">
        <v>17</v>
      </c>
      <c r="E58" s="35">
        <v>41839</v>
      </c>
    </row>
    <row r="59" spans="2:5" ht="12.75">
      <c r="B59" s="5" t="s">
        <v>13</v>
      </c>
      <c r="C59" s="34"/>
      <c r="D59" s="6"/>
      <c r="E59" s="22"/>
    </row>
    <row r="60" spans="2:5" ht="12.75">
      <c r="B60" s="5"/>
      <c r="C60" s="34"/>
      <c r="D60" s="6"/>
      <c r="E60" s="22"/>
    </row>
    <row r="61" spans="2:5" ht="12.75">
      <c r="B61" s="5" t="s">
        <v>14</v>
      </c>
      <c r="C61" s="34">
        <v>20</v>
      </c>
      <c r="D61" s="6"/>
      <c r="E61" s="22"/>
    </row>
    <row r="62" spans="2:5" ht="12.75">
      <c r="B62" s="5" t="s">
        <v>15</v>
      </c>
      <c r="C62" s="34"/>
      <c r="D62" s="6"/>
      <c r="E62" s="22"/>
    </row>
    <row r="63" spans="2:5" ht="12.75">
      <c r="B63" s="5"/>
      <c r="C63" s="34"/>
      <c r="D63" s="6"/>
      <c r="E63" s="22"/>
    </row>
    <row r="64" spans="2:5" ht="13.5" thickBot="1">
      <c r="B64" s="7"/>
      <c r="C64" s="32"/>
      <c r="D64" s="2"/>
      <c r="E64" s="23"/>
    </row>
    <row r="65" ht="13.5" thickBot="1"/>
    <row r="66" spans="2:5" ht="13.5" thickBot="1">
      <c r="B66" s="3" t="s">
        <v>1</v>
      </c>
      <c r="C66" s="33" t="s">
        <v>136</v>
      </c>
      <c r="D66" s="4"/>
      <c r="E66" s="24">
        <v>7</v>
      </c>
    </row>
    <row r="67" spans="2:5" ht="12.75">
      <c r="B67" s="5" t="s">
        <v>2</v>
      </c>
      <c r="C67" s="6" t="s">
        <v>35</v>
      </c>
      <c r="D67" s="6" t="s">
        <v>16</v>
      </c>
      <c r="E67" s="35">
        <v>41958</v>
      </c>
    </row>
    <row r="68" spans="2:5" ht="12.75">
      <c r="B68" s="5" t="s">
        <v>12</v>
      </c>
      <c r="C68" s="6" t="s">
        <v>137</v>
      </c>
      <c r="D68" s="6" t="s">
        <v>17</v>
      </c>
      <c r="E68" s="35">
        <v>41958</v>
      </c>
    </row>
    <row r="69" spans="2:5" ht="12.75">
      <c r="B69" s="5" t="s">
        <v>13</v>
      </c>
      <c r="C69" s="43" t="s">
        <v>138</v>
      </c>
      <c r="D69" s="6"/>
      <c r="E69" s="22"/>
    </row>
    <row r="70" spans="2:5" ht="12.75">
      <c r="B70" s="5"/>
      <c r="C70" s="43"/>
      <c r="D70" s="6"/>
      <c r="E70" s="22"/>
    </row>
    <row r="71" spans="2:5" ht="12.75">
      <c r="B71" s="5" t="s">
        <v>14</v>
      </c>
      <c r="C71" s="34">
        <v>10</v>
      </c>
      <c r="D71" s="6"/>
      <c r="E71" s="22"/>
    </row>
    <row r="72" spans="2:5" ht="12.75">
      <c r="B72" s="5" t="s">
        <v>15</v>
      </c>
      <c r="C72" s="34"/>
      <c r="D72" s="6"/>
      <c r="E72" s="22"/>
    </row>
    <row r="73" spans="2:5" ht="12.75">
      <c r="B73" s="5"/>
      <c r="C73" s="34"/>
      <c r="D73" s="6"/>
      <c r="E73" s="22"/>
    </row>
    <row r="74" spans="2:5" ht="13.5" thickBot="1">
      <c r="B74" s="7"/>
      <c r="C74" s="32"/>
      <c r="D74" s="2"/>
      <c r="E74" s="23"/>
    </row>
    <row r="75" ht="13.5" thickBot="1"/>
    <row r="76" spans="2:5" ht="13.5" thickBot="1">
      <c r="B76" s="3" t="s">
        <v>1</v>
      </c>
      <c r="C76" s="33" t="s">
        <v>129</v>
      </c>
      <c r="D76" s="4"/>
      <c r="E76" s="24">
        <v>8</v>
      </c>
    </row>
    <row r="77" spans="2:5" ht="12.75">
      <c r="B77" s="5" t="s">
        <v>2</v>
      </c>
      <c r="C77" s="6" t="s">
        <v>73</v>
      </c>
      <c r="D77" s="6" t="s">
        <v>16</v>
      </c>
      <c r="E77" s="35">
        <v>41783</v>
      </c>
    </row>
    <row r="78" spans="2:5" ht="12.75">
      <c r="B78" s="5" t="s">
        <v>12</v>
      </c>
      <c r="C78" s="6" t="s">
        <v>76</v>
      </c>
      <c r="D78" s="6" t="s">
        <v>17</v>
      </c>
      <c r="E78" s="35">
        <v>41783</v>
      </c>
    </row>
    <row r="79" spans="2:5" ht="12.75">
      <c r="B79" s="5" t="s">
        <v>13</v>
      </c>
      <c r="C79" s="43" t="s">
        <v>130</v>
      </c>
      <c r="D79" s="6"/>
      <c r="E79" s="22"/>
    </row>
    <row r="80" spans="2:5" ht="12.75">
      <c r="B80" s="5"/>
      <c r="C80" s="34"/>
      <c r="D80" s="6"/>
      <c r="E80" s="22"/>
    </row>
    <row r="81" spans="2:5" ht="12.75">
      <c r="B81" s="5" t="s">
        <v>14</v>
      </c>
      <c r="C81" s="34">
        <v>40</v>
      </c>
      <c r="D81" s="6"/>
      <c r="E81" s="22"/>
    </row>
    <row r="82" spans="2:5" ht="12.75">
      <c r="B82" s="5" t="s">
        <v>15</v>
      </c>
      <c r="C82" s="54" t="s">
        <v>131</v>
      </c>
      <c r="D82" s="6"/>
      <c r="E82" s="22"/>
    </row>
    <row r="83" spans="2:5" ht="12.75">
      <c r="B83" s="5"/>
      <c r="C83" s="34"/>
      <c r="D83" s="6"/>
      <c r="E83" s="22"/>
    </row>
    <row r="84" spans="2:5" ht="13.5" thickBot="1">
      <c r="B84" s="7"/>
      <c r="C84" s="32"/>
      <c r="D84" s="2"/>
      <c r="E84" s="23"/>
    </row>
    <row r="85" ht="13.5" thickBot="1"/>
    <row r="86" spans="2:5" ht="13.5" thickBot="1">
      <c r="B86" s="3" t="s">
        <v>1</v>
      </c>
      <c r="C86" s="33" t="s">
        <v>132</v>
      </c>
      <c r="D86" s="4"/>
      <c r="E86" s="24">
        <v>9</v>
      </c>
    </row>
    <row r="87" spans="2:5" ht="12.75">
      <c r="B87" s="5" t="s">
        <v>2</v>
      </c>
      <c r="C87" t="s">
        <v>133</v>
      </c>
      <c r="D87" s="6" t="s">
        <v>16</v>
      </c>
      <c r="E87" s="35">
        <v>41839</v>
      </c>
    </row>
    <row r="88" spans="2:5" ht="12.75">
      <c r="B88" s="5" t="s">
        <v>12</v>
      </c>
      <c r="C88" s="6" t="s">
        <v>76</v>
      </c>
      <c r="D88" s="6" t="s">
        <v>17</v>
      </c>
      <c r="E88" s="35">
        <v>41839</v>
      </c>
    </row>
    <row r="89" spans="2:5" ht="12.75">
      <c r="B89" s="5" t="s">
        <v>13</v>
      </c>
      <c r="C89" s="34"/>
      <c r="D89" s="6"/>
      <c r="E89" s="22"/>
    </row>
    <row r="90" spans="2:5" ht="12.75">
      <c r="B90" s="5"/>
      <c r="C90" s="34"/>
      <c r="D90" s="6"/>
      <c r="E90" s="22"/>
    </row>
    <row r="91" spans="2:5" ht="12.75">
      <c r="B91" s="5" t="s">
        <v>14</v>
      </c>
      <c r="C91" s="34">
        <v>52</v>
      </c>
      <c r="D91" s="6"/>
      <c r="E91" s="22"/>
    </row>
    <row r="92" spans="2:5" ht="12.75">
      <c r="B92" s="5" t="s">
        <v>15</v>
      </c>
      <c r="C92" s="34"/>
      <c r="D92" s="6"/>
      <c r="E92" s="22"/>
    </row>
    <row r="93" spans="2:5" ht="12.75">
      <c r="B93" s="5"/>
      <c r="C93" s="34"/>
      <c r="D93" s="6"/>
      <c r="E93" s="22"/>
    </row>
    <row r="94" spans="2:5" ht="13.5" thickBot="1">
      <c r="B94" s="7"/>
      <c r="C94" s="32"/>
      <c r="D94" s="2"/>
      <c r="E94" s="23"/>
    </row>
    <row r="95" ht="13.5" thickBot="1"/>
    <row r="96" spans="2:5" ht="13.5" thickBot="1">
      <c r="B96" s="3" t="s">
        <v>1</v>
      </c>
      <c r="C96" s="33" t="s">
        <v>139</v>
      </c>
      <c r="D96" s="4"/>
      <c r="E96" s="24">
        <v>10</v>
      </c>
    </row>
    <row r="97" spans="2:5" ht="12.75">
      <c r="B97" s="5" t="s">
        <v>2</v>
      </c>
      <c r="C97" s="6" t="s">
        <v>92</v>
      </c>
      <c r="D97" s="6" t="s">
        <v>16</v>
      </c>
      <c r="E97" s="35">
        <v>41851</v>
      </c>
    </row>
    <row r="98" spans="2:5" ht="12.75">
      <c r="B98" s="5" t="s">
        <v>12</v>
      </c>
      <c r="C98" s="6" t="s">
        <v>76</v>
      </c>
      <c r="D98" s="6" t="s">
        <v>17</v>
      </c>
      <c r="E98" s="35">
        <v>41851</v>
      </c>
    </row>
    <row r="99" spans="2:5" ht="12.75">
      <c r="B99" s="5" t="s">
        <v>13</v>
      </c>
      <c r="C99" s="43" t="s">
        <v>141</v>
      </c>
      <c r="D99" s="6"/>
      <c r="E99" s="22"/>
    </row>
    <row r="100" spans="2:5" ht="12.75">
      <c r="B100" s="5"/>
      <c r="C100" s="43"/>
      <c r="D100" s="6"/>
      <c r="E100" s="22"/>
    </row>
    <row r="101" spans="2:5" ht="12.75">
      <c r="B101" s="5" t="s">
        <v>14</v>
      </c>
      <c r="C101" s="34">
        <v>20</v>
      </c>
      <c r="D101" s="6"/>
      <c r="E101" s="22"/>
    </row>
    <row r="102" spans="2:5" ht="12.75">
      <c r="B102" s="5" t="s">
        <v>15</v>
      </c>
      <c r="C102" s="34"/>
      <c r="D102" s="6"/>
      <c r="E102" s="22"/>
    </row>
    <row r="103" spans="2:5" ht="12.75">
      <c r="B103" s="5"/>
      <c r="C103" s="34"/>
      <c r="D103" s="6"/>
      <c r="E103" s="22"/>
    </row>
    <row r="104" spans="2:5" ht="13.5" thickBot="1">
      <c r="B104" s="7"/>
      <c r="C104" s="32"/>
      <c r="D104" s="2"/>
      <c r="E104" s="23"/>
    </row>
    <row r="105" ht="13.5" thickBot="1"/>
    <row r="106" spans="2:5" ht="13.5" thickBot="1">
      <c r="B106" s="3" t="s">
        <v>1</v>
      </c>
      <c r="C106" s="33" t="s">
        <v>140</v>
      </c>
      <c r="D106" s="4"/>
      <c r="E106" s="24">
        <v>11</v>
      </c>
    </row>
    <row r="107" spans="2:5" ht="12.75">
      <c r="B107" s="5" t="s">
        <v>2</v>
      </c>
      <c r="C107" s="6" t="s">
        <v>92</v>
      </c>
      <c r="D107" s="6" t="s">
        <v>16</v>
      </c>
      <c r="E107" s="35">
        <v>41648</v>
      </c>
    </row>
    <row r="108" spans="2:5" ht="12.75">
      <c r="B108" s="5" t="s">
        <v>12</v>
      </c>
      <c r="C108" s="6" t="s">
        <v>76</v>
      </c>
      <c r="D108" s="6" t="s">
        <v>17</v>
      </c>
      <c r="E108" s="35">
        <v>41711</v>
      </c>
    </row>
    <row r="109" spans="2:5" ht="12.75">
      <c r="B109" s="5" t="s">
        <v>13</v>
      </c>
      <c r="C109" s="43" t="s">
        <v>141</v>
      </c>
      <c r="D109" s="6"/>
      <c r="E109" s="22"/>
    </row>
    <row r="110" spans="2:5" ht="12.75">
      <c r="B110" s="5"/>
      <c r="C110" s="43"/>
      <c r="D110" s="6"/>
      <c r="E110" s="22"/>
    </row>
    <row r="111" spans="2:5" ht="12.75">
      <c r="B111" s="5" t="s">
        <v>14</v>
      </c>
      <c r="C111" s="34">
        <v>18</v>
      </c>
      <c r="D111" s="6"/>
      <c r="E111" s="22"/>
    </row>
    <row r="112" spans="2:5" ht="12.75">
      <c r="B112" s="5" t="s">
        <v>15</v>
      </c>
      <c r="C112" s="34"/>
      <c r="D112" s="6"/>
      <c r="E112" s="22"/>
    </row>
    <row r="113" spans="2:5" ht="12.75">
      <c r="B113" s="5"/>
      <c r="C113" s="34"/>
      <c r="D113" s="6"/>
      <c r="E113" s="22"/>
    </row>
    <row r="114" spans="2:5" ht="13.5" thickBot="1">
      <c r="B114" s="7"/>
      <c r="C114" s="32"/>
      <c r="D114" s="2"/>
      <c r="E114" s="23"/>
    </row>
    <row r="115" ht="13.5" thickBot="1"/>
    <row r="116" spans="2:5" ht="13.5" thickBot="1">
      <c r="B116" s="3" t="s">
        <v>1</v>
      </c>
      <c r="C116" s="33" t="s">
        <v>149</v>
      </c>
      <c r="D116" s="4"/>
      <c r="E116" s="24">
        <v>12</v>
      </c>
    </row>
    <row r="117" spans="2:5" ht="12.75">
      <c r="B117" s="5" t="s">
        <v>2</v>
      </c>
      <c r="C117" s="6" t="s">
        <v>46</v>
      </c>
      <c r="D117" s="6" t="s">
        <v>16</v>
      </c>
      <c r="E117" s="35">
        <v>41741</v>
      </c>
    </row>
    <row r="118" spans="2:5" ht="12.75">
      <c r="B118" s="5" t="s">
        <v>12</v>
      </c>
      <c r="C118" s="6" t="s">
        <v>65</v>
      </c>
      <c r="D118" s="6" t="s">
        <v>17</v>
      </c>
      <c r="E118" s="35">
        <v>41741</v>
      </c>
    </row>
    <row r="119" spans="2:5" ht="12.75">
      <c r="B119" s="5" t="s">
        <v>13</v>
      </c>
      <c r="C119" s="43" t="s">
        <v>153</v>
      </c>
      <c r="D119" s="6"/>
      <c r="E119" s="22"/>
    </row>
    <row r="120" spans="2:5" ht="12.75">
      <c r="B120" s="5"/>
      <c r="C120" s="43"/>
      <c r="D120" s="6"/>
      <c r="E120" s="22"/>
    </row>
    <row r="121" spans="2:5" ht="12.75">
      <c r="B121" s="5" t="s">
        <v>14</v>
      </c>
      <c r="C121" s="43">
        <v>27</v>
      </c>
      <c r="D121" s="6"/>
      <c r="E121" s="22"/>
    </row>
    <row r="122" spans="2:5" ht="12.75">
      <c r="B122" s="5" t="s">
        <v>15</v>
      </c>
      <c r="C122" s="34"/>
      <c r="D122" s="6"/>
      <c r="E122" s="22"/>
    </row>
    <row r="123" spans="2:5" ht="12.75">
      <c r="B123" s="5"/>
      <c r="C123" s="34"/>
      <c r="D123" s="6"/>
      <c r="E123" s="22"/>
    </row>
    <row r="124" spans="2:5" ht="13.5" thickBot="1">
      <c r="B124" s="7"/>
      <c r="C124" s="32"/>
      <c r="D124" s="2"/>
      <c r="E124" s="23"/>
    </row>
    <row r="125" ht="13.5" thickBot="1"/>
    <row r="126" spans="2:5" ht="13.5" thickBot="1">
      <c r="B126" s="3" t="s">
        <v>1</v>
      </c>
      <c r="C126" s="33" t="s">
        <v>154</v>
      </c>
      <c r="D126" s="4"/>
      <c r="E126" s="24">
        <v>13</v>
      </c>
    </row>
    <row r="127" spans="2:5" ht="12.75">
      <c r="B127" s="5" t="s">
        <v>2</v>
      </c>
      <c r="C127" s="6" t="s">
        <v>109</v>
      </c>
      <c r="D127" s="6" t="s">
        <v>16</v>
      </c>
      <c r="E127" s="35">
        <v>41916</v>
      </c>
    </row>
    <row r="128" spans="2:5" ht="12.75">
      <c r="B128" s="5" t="s">
        <v>12</v>
      </c>
      <c r="C128" s="6" t="s">
        <v>110</v>
      </c>
      <c r="D128" s="6" t="s">
        <v>17</v>
      </c>
      <c r="E128" s="35">
        <v>41916</v>
      </c>
    </row>
    <row r="129" spans="2:5" ht="12.75">
      <c r="B129" s="5" t="s">
        <v>13</v>
      </c>
      <c r="C129" s="43" t="s">
        <v>153</v>
      </c>
      <c r="D129" s="6"/>
      <c r="E129" s="22"/>
    </row>
    <row r="130" spans="2:5" ht="12.75">
      <c r="B130" s="5"/>
      <c r="C130" s="43"/>
      <c r="D130" s="6"/>
      <c r="E130" s="22"/>
    </row>
    <row r="131" spans="2:5" ht="12.75">
      <c r="B131" s="5" t="s">
        <v>14</v>
      </c>
      <c r="C131" s="43">
        <v>28</v>
      </c>
      <c r="D131" s="6"/>
      <c r="E131" s="22"/>
    </row>
    <row r="132" spans="2:5" ht="12.75">
      <c r="B132" s="5" t="s">
        <v>15</v>
      </c>
      <c r="C132" s="34"/>
      <c r="D132" s="6"/>
      <c r="E132" s="22"/>
    </row>
    <row r="133" spans="2:5" ht="12.75">
      <c r="B133" s="5"/>
      <c r="C133" s="34"/>
      <c r="D133" s="6"/>
      <c r="E133" s="22"/>
    </row>
    <row r="134" spans="2:5" ht="13.5" thickBot="1">
      <c r="B134" s="7"/>
      <c r="C134" s="32"/>
      <c r="D134" s="2"/>
      <c r="E134" s="23"/>
    </row>
    <row r="135" ht="13.5" thickBot="1"/>
    <row r="136" spans="2:5" ht="13.5" thickBot="1">
      <c r="B136" s="3" t="s">
        <v>1</v>
      </c>
      <c r="C136" s="33" t="s">
        <v>142</v>
      </c>
      <c r="D136" s="4"/>
      <c r="E136" s="24">
        <v>14</v>
      </c>
    </row>
    <row r="137" spans="2:5" ht="12.75">
      <c r="B137" s="5" t="s">
        <v>2</v>
      </c>
      <c r="C137" s="6" t="s">
        <v>38</v>
      </c>
      <c r="D137" s="6" t="s">
        <v>16</v>
      </c>
      <c r="E137" s="35">
        <v>41817</v>
      </c>
    </row>
    <row r="138" spans="2:5" ht="12.75">
      <c r="B138" s="5" t="s">
        <v>12</v>
      </c>
      <c r="C138" s="6" t="s">
        <v>143</v>
      </c>
      <c r="D138" s="6" t="s">
        <v>17</v>
      </c>
      <c r="E138" s="35">
        <v>41895</v>
      </c>
    </row>
    <row r="139" spans="2:5" ht="12.75">
      <c r="B139" s="5" t="s">
        <v>13</v>
      </c>
      <c r="C139" s="43" t="s">
        <v>144</v>
      </c>
      <c r="D139" s="6"/>
      <c r="E139" s="22"/>
    </row>
    <row r="140" spans="2:5" ht="12.75">
      <c r="B140" s="5"/>
      <c r="C140" s="43"/>
      <c r="D140" s="6"/>
      <c r="E140" s="22"/>
    </row>
    <row r="141" spans="2:5" ht="12.75">
      <c r="B141" s="5" t="s">
        <v>14</v>
      </c>
      <c r="C141" s="34">
        <v>130</v>
      </c>
      <c r="D141" s="6"/>
      <c r="E141" s="22"/>
    </row>
    <row r="142" spans="2:5" ht="12.75">
      <c r="B142" s="5" t="s">
        <v>15</v>
      </c>
      <c r="C142" s="34"/>
      <c r="D142" s="6"/>
      <c r="E142" s="22"/>
    </row>
    <row r="143" spans="2:5" ht="12.75">
      <c r="B143" s="5"/>
      <c r="C143" s="34"/>
      <c r="D143" s="6"/>
      <c r="E143" s="22"/>
    </row>
    <row r="144" spans="2:5" ht="13.5" thickBot="1">
      <c r="B144" s="7"/>
      <c r="C144" s="32"/>
      <c r="D144" s="2"/>
      <c r="E144" s="23"/>
    </row>
    <row r="145" ht="13.5" thickBot="1"/>
    <row r="146" spans="2:5" ht="13.5" thickBot="1">
      <c r="B146" s="3" t="s">
        <v>1</v>
      </c>
      <c r="C146" s="33" t="s">
        <v>148</v>
      </c>
      <c r="D146" s="4"/>
      <c r="E146" s="24">
        <v>15</v>
      </c>
    </row>
    <row r="147" spans="2:5" ht="12.75">
      <c r="B147" s="5" t="s">
        <v>2</v>
      </c>
      <c r="C147" s="6" t="s">
        <v>44</v>
      </c>
      <c r="D147" s="6" t="s">
        <v>16</v>
      </c>
      <c r="E147" s="35">
        <v>41887</v>
      </c>
    </row>
    <row r="148" spans="2:5" ht="12.75">
      <c r="B148" s="5" t="s">
        <v>12</v>
      </c>
      <c r="C148" s="6" t="s">
        <v>106</v>
      </c>
      <c r="D148" s="6" t="s">
        <v>17</v>
      </c>
      <c r="E148" s="35">
        <v>41985</v>
      </c>
    </row>
    <row r="149" spans="2:5" ht="12.75">
      <c r="B149" s="5" t="s">
        <v>13</v>
      </c>
      <c r="C149" s="43" t="s">
        <v>145</v>
      </c>
      <c r="D149" s="6"/>
      <c r="E149" s="22"/>
    </row>
    <row r="150" spans="2:5" ht="12.75">
      <c r="B150" s="5"/>
      <c r="C150" s="43" t="s">
        <v>146</v>
      </c>
      <c r="D150" s="6"/>
      <c r="E150" s="22"/>
    </row>
    <row r="151" spans="2:5" ht="12.75">
      <c r="B151" s="5" t="s">
        <v>14</v>
      </c>
      <c r="C151" s="43" t="s">
        <v>147</v>
      </c>
      <c r="D151" s="6"/>
      <c r="E151" s="22"/>
    </row>
    <row r="152" spans="2:5" ht="12.75">
      <c r="B152" s="5" t="s">
        <v>15</v>
      </c>
      <c r="C152" s="34"/>
      <c r="D152" s="6"/>
      <c r="E152" s="22"/>
    </row>
    <row r="153" spans="2:5" ht="12.75">
      <c r="B153" s="5"/>
      <c r="C153" s="34"/>
      <c r="D153" s="6"/>
      <c r="E153" s="22"/>
    </row>
    <row r="154" spans="2:5" ht="13.5" thickBot="1">
      <c r="B154" s="7"/>
      <c r="C154" s="32"/>
      <c r="D154" s="2"/>
      <c r="E154" s="23"/>
    </row>
    <row r="155" ht="13.5" thickBot="1"/>
    <row r="156" spans="2:5" ht="13.5" thickBot="1">
      <c r="B156" s="3" t="s">
        <v>1</v>
      </c>
      <c r="C156" s="33" t="s">
        <v>150</v>
      </c>
      <c r="D156" s="4"/>
      <c r="E156" s="24">
        <v>16</v>
      </c>
    </row>
    <row r="157" spans="2:5" ht="12.75">
      <c r="B157" s="5" t="s">
        <v>2</v>
      </c>
      <c r="C157" s="6" t="s">
        <v>109</v>
      </c>
      <c r="D157" s="6" t="s">
        <v>16</v>
      </c>
      <c r="E157" s="35">
        <v>41838</v>
      </c>
    </row>
    <row r="158" spans="2:5" ht="12.75">
      <c r="B158" s="5" t="s">
        <v>12</v>
      </c>
      <c r="C158" s="6" t="s">
        <v>110</v>
      </c>
      <c r="D158" s="6" t="s">
        <v>17</v>
      </c>
      <c r="E158" s="35">
        <v>41859</v>
      </c>
    </row>
    <row r="159" spans="2:5" ht="12.75">
      <c r="B159" s="5" t="s">
        <v>13</v>
      </c>
      <c r="C159" s="43" t="s">
        <v>151</v>
      </c>
      <c r="D159" s="6"/>
      <c r="E159" s="22"/>
    </row>
    <row r="160" spans="2:5" ht="12.75">
      <c r="B160" s="5"/>
      <c r="C160" s="43" t="s">
        <v>152</v>
      </c>
      <c r="D160" s="6"/>
      <c r="E160" s="22"/>
    </row>
    <row r="161" spans="2:5" ht="12.75">
      <c r="B161" s="5" t="s">
        <v>14</v>
      </c>
      <c r="C161" s="43">
        <v>96</v>
      </c>
      <c r="D161" s="6"/>
      <c r="E161" s="22"/>
    </row>
    <row r="162" spans="2:5" ht="12.75">
      <c r="B162" s="5" t="s">
        <v>15</v>
      </c>
      <c r="C162" s="34"/>
      <c r="D162" s="6"/>
      <c r="E162" s="22"/>
    </row>
    <row r="163" spans="2:5" ht="12.75">
      <c r="B163" s="5"/>
      <c r="C163" s="34"/>
      <c r="D163" s="6"/>
      <c r="E163" s="22"/>
    </row>
    <row r="164" spans="2:5" ht="13.5" thickBot="1">
      <c r="B164" s="7"/>
      <c r="C164" s="32"/>
      <c r="D164" s="2"/>
      <c r="E164" s="23"/>
    </row>
    <row r="165" ht="13.5" thickBot="1"/>
    <row r="166" spans="2:5" ht="13.5" thickBot="1">
      <c r="B166" s="3" t="s">
        <v>1</v>
      </c>
      <c r="C166" s="33" t="s">
        <v>155</v>
      </c>
      <c r="D166" s="4"/>
      <c r="E166" s="24">
        <v>17</v>
      </c>
    </row>
    <row r="167" spans="2:5" ht="12.75">
      <c r="B167" s="5" t="s">
        <v>2</v>
      </c>
      <c r="C167" s="6" t="s">
        <v>46</v>
      </c>
      <c r="D167" s="6" t="s">
        <v>16</v>
      </c>
      <c r="E167" s="35">
        <v>41840</v>
      </c>
    </row>
    <row r="168" spans="2:5" ht="12.75">
      <c r="B168" s="5" t="s">
        <v>12</v>
      </c>
      <c r="C168" s="6" t="s">
        <v>65</v>
      </c>
      <c r="D168" s="6" t="s">
        <v>17</v>
      </c>
      <c r="E168" s="35">
        <v>41894</v>
      </c>
    </row>
    <row r="169" spans="2:5" ht="12.75">
      <c r="B169" s="5" t="s">
        <v>13</v>
      </c>
      <c r="C169" s="43" t="s">
        <v>151</v>
      </c>
      <c r="D169" s="6"/>
      <c r="E169" s="22"/>
    </row>
    <row r="170" spans="2:5" ht="12.75">
      <c r="B170" s="5"/>
      <c r="C170" s="43" t="s">
        <v>156</v>
      </c>
      <c r="D170" s="6"/>
      <c r="E170" s="22"/>
    </row>
    <row r="171" spans="2:5" ht="12.75">
      <c r="B171" s="5" t="s">
        <v>14</v>
      </c>
      <c r="C171" s="43">
        <v>87</v>
      </c>
      <c r="D171" s="6"/>
      <c r="E171" s="22"/>
    </row>
    <row r="172" spans="2:5" ht="12.75">
      <c r="B172" s="5" t="s">
        <v>15</v>
      </c>
      <c r="C172" s="34"/>
      <c r="D172" s="6"/>
      <c r="E172" s="22"/>
    </row>
    <row r="173" spans="2:5" ht="12.75">
      <c r="B173" s="5"/>
      <c r="C173" s="34"/>
      <c r="D173" s="6"/>
      <c r="E173" s="22"/>
    </row>
    <row r="174" spans="2:5" ht="13.5" thickBot="1">
      <c r="B174" s="7"/>
      <c r="C174" s="32"/>
      <c r="D174" s="2"/>
      <c r="E174" s="23"/>
    </row>
    <row r="175" ht="13.5" thickBot="1"/>
    <row r="176" spans="2:5" ht="13.5" thickBot="1">
      <c r="B176" s="3" t="s">
        <v>1</v>
      </c>
      <c r="C176" s="33" t="s">
        <v>157</v>
      </c>
      <c r="D176" s="4"/>
      <c r="E176" s="24">
        <v>18</v>
      </c>
    </row>
    <row r="177" spans="2:5" ht="12.75">
      <c r="B177" s="5" t="s">
        <v>2</v>
      </c>
      <c r="C177" s="6" t="s">
        <v>35</v>
      </c>
      <c r="D177" s="6" t="s">
        <v>16</v>
      </c>
      <c r="E177" s="35">
        <v>41782</v>
      </c>
    </row>
    <row r="178" spans="2:5" ht="12.75">
      <c r="B178" s="5" t="s">
        <v>12</v>
      </c>
      <c r="C178" s="6" t="s">
        <v>158</v>
      </c>
      <c r="D178" s="6" t="s">
        <v>17</v>
      </c>
      <c r="E178" s="35">
        <v>41860</v>
      </c>
    </row>
    <row r="179" spans="2:5" ht="12.75">
      <c r="B179" s="5" t="s">
        <v>13</v>
      </c>
      <c r="C179" s="43" t="s">
        <v>151</v>
      </c>
      <c r="D179" s="6"/>
      <c r="E179" s="22"/>
    </row>
    <row r="180" spans="2:5" ht="12.75">
      <c r="B180" s="5"/>
      <c r="C180" s="43"/>
      <c r="D180" s="6"/>
      <c r="E180" s="22"/>
    </row>
    <row r="181" spans="2:5" ht="12.75">
      <c r="B181" s="5" t="s">
        <v>14</v>
      </c>
      <c r="C181" s="43"/>
      <c r="D181" s="6"/>
      <c r="E181" s="22"/>
    </row>
    <row r="182" spans="2:5" ht="12.75">
      <c r="B182" s="5" t="s">
        <v>15</v>
      </c>
      <c r="C182" s="34"/>
      <c r="D182" s="6"/>
      <c r="E182" s="22"/>
    </row>
    <row r="183" spans="2:5" ht="12.75">
      <c r="B183" s="5"/>
      <c r="C183" s="34"/>
      <c r="D183" s="6"/>
      <c r="E183" s="22"/>
    </row>
    <row r="184" spans="2:5" ht="13.5" thickBot="1">
      <c r="B184" s="7"/>
      <c r="C184" s="32"/>
      <c r="D184" s="2"/>
      <c r="E184" s="2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ACR</cp:lastModifiedBy>
  <dcterms:created xsi:type="dcterms:W3CDTF">1996-11-27T10:00:04Z</dcterms:created>
  <dcterms:modified xsi:type="dcterms:W3CDTF">2016-05-02T08:57:00Z</dcterms:modified>
  <cp:category/>
  <cp:version/>
  <cp:contentType/>
  <cp:contentStatus/>
</cp:coreProperties>
</file>